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inni/Desktop/"/>
    </mc:Choice>
  </mc:AlternateContent>
  <xr:revisionPtr revIDLastSave="0" documentId="13_ncr:1_{8E965A57-1B4D-D14B-9121-EF690A15874C}" xr6:coauthVersionLast="47" xr6:coauthVersionMax="47" xr10:uidLastSave="{00000000-0000-0000-0000-000000000000}"/>
  <bookViews>
    <workbookView xWindow="0" yWindow="760" windowWidth="26760" windowHeight="13580" activeTab="3" xr2:uid="{00000000-000D-0000-FFFF-FFFF00000000}"/>
  </bookViews>
  <sheets>
    <sheet name="Category Statistics" sheetId="2" r:id="rId1"/>
    <sheet name="Outcomes Based on Launch Date" sheetId="5" r:id="rId2"/>
    <sheet name="Chart1" sheetId="11" r:id="rId3"/>
    <sheet name="Theater Outcomes by Launch Date" sheetId="12" r:id="rId4"/>
    <sheet name="Outcomes Based on Goals" sheetId="13" r:id="rId5"/>
    <sheet name="Kickstarter" sheetId="1" r:id="rId6"/>
    <sheet name="Descriptive Statistics" sheetId="10" r:id="rId7"/>
    <sheet name="Edinburgh Research" sheetId="7" r:id="rId8"/>
    <sheet name="Subcategory Statistics" sheetId="3" r:id="rId9"/>
  </sheets>
  <definedNames>
    <definedName name="_xlnm._FilterDatabase" localSheetId="5" hidden="1">Kickstarter!$A$1:$T$4117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</definedNames>
  <calcPr calcId="191029"/>
  <pivotCaches>
    <pivotCache cacheId="46" r:id="rId10"/>
    <pivotCache cacheId="47" r:id="rId11"/>
    <pivotCache cacheId="4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D3" i="13"/>
  <c r="C4" i="13"/>
  <c r="C3" i="13"/>
  <c r="D2" i="13"/>
  <c r="C2" i="13"/>
  <c r="B3" i="13"/>
  <c r="B2" i="13"/>
  <c r="B13" i="13"/>
  <c r="B12" i="13"/>
  <c r="B11" i="13"/>
  <c r="B10" i="13"/>
  <c r="B9" i="13"/>
  <c r="B8" i="13"/>
  <c r="B7" i="13"/>
  <c r="B6" i="13"/>
  <c r="B5" i="13"/>
  <c r="B4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2" i="1"/>
  <c r="E7" i="13" l="1"/>
  <c r="F7" i="13" s="1"/>
  <c r="E8" i="13"/>
  <c r="F8" i="13" s="1"/>
  <c r="E9" i="13"/>
  <c r="E10" i="13"/>
  <c r="E11" i="13"/>
  <c r="E12" i="13"/>
  <c r="E2" i="13"/>
  <c r="E13" i="13"/>
  <c r="E3" i="13"/>
  <c r="F3" i="13" s="1"/>
  <c r="E4" i="13"/>
  <c r="E5" i="13"/>
  <c r="H2" i="13"/>
  <c r="E6" i="13"/>
  <c r="C13" i="10"/>
  <c r="C12" i="10"/>
  <c r="C14" i="10" s="1"/>
  <c r="C11" i="10"/>
  <c r="B14" i="10"/>
  <c r="B13" i="10"/>
  <c r="B12" i="10"/>
  <c r="B11" i="10"/>
  <c r="C6" i="10"/>
  <c r="C5" i="10"/>
  <c r="C7" i="10" s="1"/>
  <c r="C4" i="10"/>
  <c r="B6" i="10"/>
  <c r="B5" i="10"/>
  <c r="B7" i="10" s="1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2844" i="1"/>
  <c r="P28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H13" i="13" l="1"/>
  <c r="F13" i="13"/>
  <c r="G13" i="13"/>
  <c r="H12" i="13"/>
  <c r="F12" i="13"/>
  <c r="H11" i="13"/>
  <c r="F11" i="13"/>
  <c r="G11" i="13"/>
  <c r="G10" i="13"/>
  <c r="F10" i="13"/>
  <c r="H9" i="13"/>
  <c r="F9" i="13"/>
  <c r="H7" i="13"/>
  <c r="G7" i="13"/>
  <c r="G6" i="13"/>
  <c r="F6" i="13"/>
  <c r="G5" i="13"/>
  <c r="F5" i="13"/>
  <c r="H5" i="13"/>
  <c r="G4" i="13"/>
  <c r="F4" i="13"/>
  <c r="H4" i="13"/>
  <c r="H3" i="13"/>
  <c r="G3" i="13"/>
  <c r="G2" i="13"/>
  <c r="F2" i="13"/>
  <c r="G12" i="13"/>
  <c r="H10" i="13"/>
  <c r="H8" i="13"/>
  <c r="G8" i="13"/>
  <c r="G9" i="13"/>
  <c r="H6" i="13"/>
</calcChain>
</file>

<file path=xl/sharedStrings.xml><?xml version="1.0" encoding="utf-8"?>
<sst xmlns="http://schemas.openxmlformats.org/spreadsheetml/2006/main" count="33050" uniqueCount="8414">
  <si>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</si>
  <si>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</si>
  <si>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</si>
  <si>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</si>
  <si>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</si>
  <si>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</si>
  <si>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</si>
  <si>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</si>
  <si>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</si>
  <si>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</si>
  <si>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</si>
  <si>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</si>
  <si>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</si>
  <si>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</si>
  <si>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</si>
  <si>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</si>
  <si>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</si>
  <si>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</si>
  <si>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</si>
  <si>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</si>
  <si>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</si>
  <si>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</si>
  <si>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</si>
  <si>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</si>
  <si>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</si>
  <si>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</si>
  <si>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</si>
  <si>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</si>
  <si>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</si>
  <si>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</si>
  <si>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</si>
  <si>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</si>
  <si>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</si>
  <si>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</si>
  <si>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</si>
  <si>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</si>
  <si>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</si>
  <si>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</si>
  <si>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</si>
  <si>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</si>
  <si>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</si>
  <si>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</si>
  <si>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</si>
  <si>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</si>
  <si>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</si>
  <si>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</si>
  <si>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</si>
  <si>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</si>
  <si>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</si>
  <si>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</si>
  <si>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</si>
  <si>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</si>
  <si>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</si>
  <si>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</si>
  <si>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</si>
  <si>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</si>
  <si>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</si>
  <si>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</si>
  <si>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</si>
  <si>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</si>
  <si>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</si>
  <si>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</si>
  <si>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</si>
  <si>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</si>
  <si>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</si>
  <si>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</si>
  <si>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</si>
  <si>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</si>
  <si>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</si>
  <si>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</si>
  <si>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</si>
  <si>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</si>
  <si>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</si>
  <si>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</si>
  <si>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</si>
  <si>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</si>
  <si>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</si>
  <si>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</si>
  <si>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</si>
  <si>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</si>
  <si>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</si>
  <si>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</si>
  <si>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</si>
  <si>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</si>
  <si>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</si>
  <si>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</si>
  <si>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</si>
  <si>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</si>
  <si>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</si>
  <si>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</si>
  <si>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</si>
  <si>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</si>
  <si>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</si>
  <si>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</si>
  <si>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</si>
  <si>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</si>
  <si>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</si>
  <si>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</si>
  <si>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</si>
  <si>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</si>
  <si>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</si>
  <si>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</si>
  <si>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</si>
  <si>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</si>
  <si>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</si>
  <si>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</si>
  <si>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</si>
  <si>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</si>
  <si>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</si>
  <si>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</si>
  <si>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</si>
  <si>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</si>
  <si>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</si>
  <si>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</si>
  <si>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</si>
  <si>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</si>
  <si>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</si>
  <si>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</si>
  <si>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</si>
  <si>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</si>
  <si>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</si>
  <si>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</si>
  <si>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</si>
  <si>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</si>
  <si>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</si>
  <si>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</si>
  <si>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</si>
  <si>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</si>
  <si>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</si>
  <si>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</si>
  <si>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</si>
  <si>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</si>
  <si>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</si>
  <si>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</si>
  <si>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</si>
  <si>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</si>
  <si>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</si>
  <si>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</si>
  <si>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</si>
  <si>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</si>
  <si>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</si>
  <si>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</si>
  <si>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</si>
  <si>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</si>
  <si>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</si>
  <si>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</si>
  <si>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</si>
  <si>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</si>
  <si>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</si>
  <si>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</si>
  <si>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</si>
  <si>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</si>
  <si>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</si>
  <si>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</si>
  <si>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</si>
  <si>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</si>
  <si>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</si>
  <si>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</si>
  <si>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</si>
  <si>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</si>
  <si>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</si>
  <si>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</si>
  <si>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</si>
  <si>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</si>
  <si>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</si>
  <si>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</si>
  <si>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</si>
  <si>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</si>
  <si>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</si>
  <si>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</si>
  <si>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</si>
  <si>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</si>
  <si>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</si>
  <si>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</si>
  <si>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</si>
  <si>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</si>
  <si>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</si>
  <si>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</si>
  <si>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</si>
  <si>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</si>
  <si>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</si>
  <si>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</si>
  <si>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</si>
  <si>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</si>
  <si>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</si>
  <si>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</si>
  <si>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</si>
  <si>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</si>
  <si>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</si>
  <si>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</si>
  <si>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</si>
  <si>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</si>
  <si>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</si>
  <si>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</si>
  <si>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</si>
  <si>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</si>
  <si>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</si>
  <si>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</si>
  <si>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</si>
  <si>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</si>
  <si>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</si>
  <si>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</si>
  <si>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</si>
  <si>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</si>
  <si>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</si>
  <si>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</si>
  <si>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</si>
  <si>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</si>
  <si>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</si>
  <si>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</si>
  <si>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</si>
  <si>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</si>
  <si>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</si>
  <si>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</si>
  <si>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</si>
  <si>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</si>
  <si>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</si>
  <si>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</si>
  <si>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</si>
  <si>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</si>
  <si>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</si>
  <si>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</si>
  <si>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</si>
  <si>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</si>
  <si>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</si>
  <si>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</si>
  <si>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</si>
  <si>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</si>
  <si>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</si>
  <si>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</si>
  <si>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</si>
  <si>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</si>
  <si>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</si>
  <si>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</si>
  <si>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</si>
  <si>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</si>
  <si>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</si>
  <si>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</si>
  <si>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</si>
  <si>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</si>
  <si>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</si>
  <si>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</si>
  <si>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</si>
  <si>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</si>
  <si>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</si>
  <si>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</si>
  <si>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</si>
  <si>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</si>
  <si>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</si>
  <si>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</si>
  <si>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</si>
  <si>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</si>
  <si>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</si>
  <si>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</si>
  <si>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</si>
  <si>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</si>
  <si>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</si>
  <si>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</si>
  <si>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</si>
  <si>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</si>
  <si>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</si>
  <si>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</si>
  <si>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</si>
  <si>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</si>
  <si>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</si>
  <si>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</si>
  <si>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</si>
  <si>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</si>
  <si>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</si>
  <si>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</si>
  <si>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</si>
  <si>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</si>
  <si>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</si>
  <si>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</si>
  <si>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</si>
  <si>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</si>
  <si>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</si>
  <si>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</si>
  <si>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</si>
  <si>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</si>
  <si>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</si>
  <si>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</si>
  <si>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</si>
  <si>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</si>
  <si>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</si>
  <si>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</si>
  <si>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</si>
  <si>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</si>
  <si>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</si>
  <si>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</si>
  <si>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</si>
  <si>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</si>
  <si>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</si>
  <si>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</si>
  <si>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</si>
  <si>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</si>
  <si>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</si>
  <si>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</si>
  <si>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</si>
  <si>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</si>
  <si>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</si>
  <si>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</si>
  <si>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</si>
  <si>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</si>
  <si>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</si>
  <si>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</si>
  <si>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</si>
  <si>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</si>
  <si>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</si>
  <si>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</si>
  <si>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</si>
  <si>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</si>
  <si>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</si>
  <si>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</si>
  <si>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</si>
  <si>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</si>
  <si>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</si>
  <si>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</si>
  <si>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</si>
  <si>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</si>
  <si>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</si>
  <si>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</si>
  <si>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</si>
  <si>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</si>
  <si>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</si>
  <si>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</si>
  <si>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</si>
  <si>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</si>
  <si>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</si>
  <si>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</si>
  <si>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</si>
  <si>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</si>
  <si>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</si>
  <si>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</si>
  <si>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</si>
  <si>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</si>
  <si>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</si>
  <si>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</si>
  <si>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</si>
  <si>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</si>
  <si>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</si>
  <si>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</si>
  <si>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</si>
  <si>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</si>
  <si>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</si>
  <si>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</si>
  <si>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</si>
  <si>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</si>
  <si>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</si>
  <si>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</si>
  <si>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</si>
  <si>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</si>
  <si>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</si>
  <si>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</si>
  <si>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</si>
  <si>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</si>
  <si>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</si>
  <si>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</si>
  <si>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</si>
  <si>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</si>
  <si>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</si>
  <si>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</si>
  <si>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</si>
  <si>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</si>
  <si>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</si>
  <si>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</si>
  <si>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</si>
  <si>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</si>
  <si>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</si>
  <si>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</si>
  <si>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</si>
  <si>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</si>
  <si>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</si>
  <si>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</si>
  <si>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</si>
  <si>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</si>
  <si>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</si>
  <si>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</si>
  <si>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</si>
  <si>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</si>
  <si>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</si>
  <si>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</si>
  <si>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</si>
  <si>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</si>
  <si>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</si>
  <si>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</si>
  <si>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</si>
  <si>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</si>
  <si>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</si>
  <si>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</si>
  <si>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</si>
  <si>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</si>
  <si>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</si>
  <si>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</si>
  <si>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</si>
  <si>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</si>
  <si>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</si>
  <si>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</si>
  <si>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</si>
  <si>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</si>
  <si>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</si>
  <si>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</si>
  <si>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</si>
  <si>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</si>
  <si>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</si>
  <si>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</si>
  <si>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</si>
  <si>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</si>
  <si>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</si>
  <si>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</si>
  <si>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</si>
  <si>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</si>
  <si>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</si>
  <si>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</si>
  <si>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</si>
  <si>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</si>
  <si>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</si>
  <si>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</si>
  <si>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</si>
  <si>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</si>
  <si>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</si>
  <si>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</si>
  <si>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</si>
  <si>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</si>
  <si>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</si>
  <si>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</si>
  <si>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</si>
  <si>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</si>
  <si>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</si>
  <si>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</si>
  <si>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</si>
  <si>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</si>
  <si>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</si>
  <si>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</si>
  <si>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</si>
  <si>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</si>
  <si>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</si>
  <si>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</si>
  <si>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</si>
  <si>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</si>
  <si>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</si>
  <si>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</si>
  <si>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</si>
  <si>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</si>
  <si>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</si>
  <si>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</si>
  <si>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</si>
  <si>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</si>
  <si>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</si>
  <si>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</si>
  <si>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</si>
  <si>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</si>
  <si>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</si>
  <si>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</si>
  <si>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</si>
  <si>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</si>
  <si>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</si>
  <si>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</si>
  <si>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</si>
  <si>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</si>
  <si>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</si>
  <si>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</si>
  <si>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</si>
  <si>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</si>
  <si>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</si>
  <si>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</si>
  <si>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</si>
  <si>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</si>
  <si>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</si>
  <si>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</si>
  <si>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</si>
  <si>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</si>
  <si>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</si>
  <si>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</si>
  <si>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</si>
  <si>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</si>
  <si>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</si>
  <si>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</si>
  <si>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</si>
  <si>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</si>
  <si>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</si>
  <si>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</si>
  <si>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</si>
  <si>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</si>
  <si>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</si>
  <si>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</si>
  <si>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</si>
  <si>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</si>
  <si>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</si>
  <si>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</si>
  <si>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</si>
  <si>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</si>
  <si>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</si>
  <si>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</si>
  <si>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</si>
  <si>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</si>
  <si>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</si>
  <si>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</si>
  <si>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</si>
  <si>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</si>
  <si>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</si>
  <si>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</si>
  <si>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</si>
  <si>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</si>
  <si>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</si>
  <si>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</si>
  <si>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</si>
  <si>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</si>
  <si>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</si>
  <si>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</si>
  <si>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</si>
  <si>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</si>
  <si>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</si>
  <si>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</si>
  <si>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</si>
  <si>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</si>
  <si>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</si>
  <si>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</si>
  <si>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</si>
  <si>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</si>
  <si>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</si>
  <si>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</si>
  <si>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</si>
  <si>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</si>
  <si>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</si>
  <si>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</si>
  <si>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</si>
  <si>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</si>
  <si>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</si>
  <si>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</si>
  <si>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</si>
  <si>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</si>
  <si>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</si>
  <si>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</si>
  <si>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</si>
  <si>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</si>
  <si>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</si>
  <si>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</si>
  <si>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</si>
  <si>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</si>
  <si>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</si>
  <si>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</si>
  <si>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</si>
  <si>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</si>
  <si>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</si>
  <si>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</si>
  <si>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</si>
  <si>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</si>
  <si>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</si>
  <si>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</si>
  <si>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</si>
  <si>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</si>
  <si>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</si>
  <si>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</si>
  <si>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</si>
  <si>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</si>
  <si>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</si>
  <si>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</si>
  <si>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</si>
  <si>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</si>
  <si>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</si>
  <si>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</si>
  <si>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</si>
  <si>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</si>
  <si>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</si>
  <si>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</si>
  <si>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</si>
  <si>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</si>
  <si>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</si>
  <si>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</si>
  <si>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</si>
  <si>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</si>
  <si>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</si>
  <si>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</si>
  <si>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</si>
  <si>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</si>
  <si>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</si>
  <si>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</si>
  <si>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</si>
  <si>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</si>
  <si>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</si>
  <si>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</si>
  <si>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</si>
  <si>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</si>
  <si>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</si>
  <si>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</si>
  <si>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</si>
  <si>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</si>
  <si>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</si>
  <si>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</si>
  <si>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</si>
  <si>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</si>
  <si>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</si>
  <si>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</si>
  <si>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</si>
  <si>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</si>
  <si>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</si>
  <si>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</si>
  <si>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</si>
  <si>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</si>
  <si>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</si>
  <si>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</si>
  <si>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</si>
  <si>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</si>
  <si>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</si>
  <si>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</si>
  <si>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</si>
  <si>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</si>
  <si>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</si>
  <si>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</si>
  <si>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</si>
  <si>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</si>
  <si>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</si>
  <si>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</si>
  <si>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</si>
  <si>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</si>
  <si>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</si>
  <si>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</si>
  <si>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</si>
  <si>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</si>
  <si>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</si>
  <si>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</si>
  <si>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</si>
  <si>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</si>
  <si>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</si>
  <si>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</si>
  <si>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</si>
  <si>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</si>
  <si>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</si>
  <si>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</si>
  <si>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</si>
  <si>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</si>
  <si>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</si>
  <si>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</si>
  <si>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</si>
  <si>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</si>
  <si>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</si>
  <si>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</si>
  <si>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</si>
  <si>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</si>
  <si>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</si>
  <si>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</si>
  <si>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</si>
  <si>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</si>
  <si>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</si>
  <si>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</si>
  <si>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</si>
  <si>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</si>
  <si>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</si>
  <si>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</si>
  <si>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</si>
  <si>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</si>
  <si>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</si>
  <si>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</si>
  <si>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</si>
  <si>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</si>
  <si>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</si>
  <si>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</si>
  <si>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</si>
  <si>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</si>
  <si>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</si>
  <si>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</si>
  <si>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</si>
  <si>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</si>
  <si>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</si>
  <si>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</si>
  <si>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</si>
  <si>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</si>
  <si>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</si>
  <si>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</si>
  <si>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</si>
  <si>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</si>
  <si>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</si>
  <si>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</si>
  <si>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</si>
  <si>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</si>
  <si>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</si>
  <si>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</si>
  <si>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</si>
  <si>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</si>
  <si>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</si>
  <si>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</si>
  <si>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</si>
  <si>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</si>
  <si>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</si>
  <si>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</si>
  <si>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</si>
  <si>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</si>
  <si>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</si>
  <si>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</si>
  <si>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</si>
  <si>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</si>
  <si>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</si>
  <si>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</si>
  <si>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</si>
  <si>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</si>
  <si>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</si>
  <si>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</si>
  <si>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</si>
  <si>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</si>
  <si>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</si>
  <si>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</si>
  <si>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</si>
  <si>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</si>
  <si>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</si>
  <si>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</si>
  <si>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</si>
  <si>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</si>
  <si>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</si>
  <si>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</si>
  <si>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</si>
  <si>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</si>
  <si>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</si>
  <si>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</si>
  <si>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</si>
  <si>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</si>
  <si>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</si>
  <si>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</si>
  <si>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</si>
  <si>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</si>
  <si>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</si>
  <si>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</si>
  <si>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</si>
  <si>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</si>
  <si>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</si>
  <si>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</si>
  <si>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</si>
  <si>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</si>
  <si>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</si>
  <si>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</si>
  <si>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</si>
  <si>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</si>
  <si>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</si>
  <si>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</si>
  <si>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</si>
  <si>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</si>
  <si>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</si>
  <si>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</si>
  <si>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</si>
  <si>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</si>
  <si>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</si>
  <si>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</si>
  <si>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</si>
  <si>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</si>
  <si>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</si>
  <si>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</si>
  <si>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</si>
  <si>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</si>
  <si>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</si>
  <si>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</si>
  <si>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</si>
  <si>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</si>
  <si>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</si>
  <si>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</si>
  <si>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</si>
  <si>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</si>
  <si>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</si>
  <si>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</si>
  <si>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</si>
  <si>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</si>
  <si>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</si>
  <si>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</si>
  <si>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</si>
  <si>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</si>
  <si>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</si>
  <si>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</si>
  <si>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</si>
  <si>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</si>
  <si>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</si>
  <si>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</si>
  <si>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</si>
  <si>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</si>
  <si>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</si>
  <si>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</si>
  <si>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</si>
  <si>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</si>
  <si>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</si>
  <si>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</si>
  <si>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</si>
  <si>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</si>
  <si>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</si>
  <si>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</si>
  <si>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</si>
  <si>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</si>
  <si>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</si>
  <si>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</si>
  <si>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</si>
  <si>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</si>
  <si>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</si>
  <si>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</si>
  <si>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</si>
  <si>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</si>
  <si>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</si>
  <si>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</si>
  <si>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</si>
  <si>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</si>
  <si>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</si>
  <si>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</si>
  <si>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</si>
  <si>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</si>
  <si>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</si>
  <si>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</si>
  <si>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</si>
  <si>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</si>
  <si>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</si>
  <si>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</si>
  <si>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</si>
  <si>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</si>
  <si>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</si>
  <si>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</si>
  <si>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</si>
  <si>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</si>
  <si>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</si>
  <si>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</si>
  <si>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</si>
  <si>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</si>
  <si>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</si>
  <si>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</si>
  <si>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</si>
  <si>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</si>
  <si>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</si>
  <si>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</si>
  <si>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</si>
  <si>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</si>
  <si>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</si>
  <si>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</si>
  <si>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</si>
  <si>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</si>
  <si>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</si>
  <si>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</si>
  <si>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</si>
  <si>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</si>
  <si>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</si>
  <si>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</si>
  <si>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</si>
  <si>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</si>
  <si>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</si>
  <si>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</si>
  <si>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</si>
  <si>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</si>
  <si>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</si>
  <si>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</si>
  <si>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</si>
  <si>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</si>
  <si>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</si>
  <si>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</si>
  <si>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</si>
  <si>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</si>
  <si>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</si>
  <si>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</si>
  <si>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</si>
  <si>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</si>
  <si>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</si>
  <si>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</si>
  <si>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</si>
  <si>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</si>
  <si>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</si>
  <si>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</si>
  <si>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</si>
  <si>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</si>
  <si>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</si>
  <si>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</si>
  <si>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</si>
  <si>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</si>
  <si>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</si>
  <si>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</si>
  <si>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</si>
  <si>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</si>
  <si>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</si>
  <si>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</si>
  <si>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</si>
  <si>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</si>
  <si>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</si>
  <si>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</si>
  <si>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</si>
  <si>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</si>
  <si>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</si>
  <si>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</si>
  <si>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</si>
  <si>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</si>
  <si>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</si>
  <si>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</si>
  <si>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</si>
  <si>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</si>
  <si>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</si>
  <si>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</si>
  <si>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</si>
  <si>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</si>
  <si>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</si>
  <si>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</si>
  <si>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</si>
  <si>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</si>
  <si>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</si>
  <si>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</si>
  <si>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</si>
  <si>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</si>
  <si>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</si>
  <si>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</si>
  <si>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</si>
  <si>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</si>
  <si>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</si>
  <si>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</si>
  <si>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</si>
  <si>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</si>
  <si>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</si>
  <si>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</si>
  <si>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</si>
  <si>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</si>
  <si>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</si>
  <si>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</si>
  <si>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</si>
  <si>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</si>
  <si>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</si>
  <si>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</si>
  <si>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</si>
  <si>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</si>
  <si>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</si>
  <si>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</si>
  <si>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</si>
  <si>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</si>
  <si>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</si>
  <si>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</si>
  <si>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</si>
  <si>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</si>
  <si>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</si>
  <si>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</si>
  <si>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</si>
  <si>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</si>
  <si>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</si>
  <si>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</si>
  <si>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</si>
  <si>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</si>
  <si>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</si>
  <si>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</si>
  <si>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</si>
  <si>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</si>
  <si>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</si>
  <si>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</si>
  <si>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</si>
  <si>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</si>
  <si>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</si>
  <si>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</si>
  <si>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</si>
  <si>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</si>
  <si>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</si>
  <si>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</si>
  <si>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</si>
  <si>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</si>
  <si>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</si>
  <si>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</si>
  <si>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</si>
  <si>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</si>
  <si>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</si>
  <si>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</si>
  <si>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</si>
  <si>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</si>
  <si>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</si>
  <si>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</si>
  <si>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</si>
  <si>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</si>
  <si>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</si>
  <si>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</si>
  <si>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</si>
  <si>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</si>
  <si>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</si>
  <si>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</si>
  <si>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</si>
  <si>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</si>
  <si>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</si>
  <si>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</si>
  <si>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</si>
  <si>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</si>
  <si>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</si>
  <si>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</si>
  <si>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</si>
  <si>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</si>
  <si>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</si>
  <si>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</si>
  <si>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</si>
  <si>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</si>
  <si>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</si>
  <si>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</si>
  <si>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</si>
  <si>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</si>
  <si>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</si>
  <si>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</si>
  <si>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</si>
  <si>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</si>
  <si>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</si>
  <si>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</si>
  <si>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</si>
  <si>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</si>
  <si>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</si>
  <si>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</si>
  <si>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</si>
  <si>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</si>
  <si>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</si>
  <si>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</si>
  <si>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</si>
  <si>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</si>
  <si>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</si>
  <si>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</si>
  <si>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</si>
  <si>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</si>
  <si>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</si>
  <si>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</si>
  <si>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</si>
  <si>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</si>
  <si>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</si>
  <si>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</si>
  <si>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</si>
  <si>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</si>
  <si>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</si>
  <si>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</si>
  <si>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</si>
  <si>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</si>
  <si>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</si>
  <si>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</si>
  <si>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</si>
  <si>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</si>
  <si>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</si>
  <si>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</si>
  <si>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</si>
  <si>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</si>
  <si>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</si>
  <si>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</si>
  <si>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</si>
  <si>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</si>
  <si>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</si>
  <si>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</si>
  <si>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</si>
  <si>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</si>
  <si>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</si>
  <si>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</si>
  <si>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</si>
  <si>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</si>
  <si>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</si>
  <si>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</si>
  <si>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</si>
  <si>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</si>
  <si>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</si>
  <si>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</si>
  <si>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</si>
  <si>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</si>
  <si>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</si>
  <si>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</si>
  <si>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</si>
  <si>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</si>
  <si>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</si>
  <si>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</si>
  <si>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</si>
  <si>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</si>
  <si>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</si>
  <si>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</si>
  <si>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</si>
  <si>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</si>
  <si>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</si>
  <si>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</si>
  <si>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</si>
  <si>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</si>
  <si>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</si>
  <si>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</si>
  <si>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</si>
  <si>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</si>
  <si>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</si>
  <si>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</si>
  <si>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</si>
  <si>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</si>
  <si>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</si>
  <si>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</si>
  <si>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</si>
  <si>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</si>
  <si>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</si>
  <si>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</si>
  <si>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</si>
  <si>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</si>
  <si>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</si>
  <si>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</si>
  <si>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</si>
  <si>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</si>
  <si>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</si>
  <si>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</si>
  <si>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</si>
  <si>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</si>
  <si>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</si>
  <si>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</si>
  <si>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</si>
  <si>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</si>
  <si>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</si>
  <si>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</si>
  <si>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</si>
  <si>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</si>
  <si>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</si>
  <si>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</si>
  <si>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</si>
  <si>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</si>
  <si>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</si>
  <si>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</si>
  <si>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</si>
  <si>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</si>
  <si>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</si>
  <si>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</si>
  <si>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</si>
  <si>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</si>
  <si>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</si>
  <si>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</si>
  <si>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</si>
  <si>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</si>
  <si>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</si>
  <si>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</si>
  <si>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</si>
  <si>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</si>
  <si>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</si>
  <si>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</si>
  <si>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</si>
  <si>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</si>
  <si>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</si>
  <si>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</si>
  <si>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</si>
  <si>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</si>
  <si>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</si>
  <si>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</si>
  <si>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</si>
  <si>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</si>
  <si>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</si>
  <si>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</si>
  <si>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</si>
  <si>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</si>
  <si>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</si>
  <si>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</si>
  <si>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</si>
  <si>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</si>
  <si>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</si>
  <si>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</si>
  <si>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</si>
  <si>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</si>
  <si>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</si>
  <si>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</si>
  <si>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</si>
  <si>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</si>
  <si>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</si>
  <si>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</si>
  <si>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</si>
  <si>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</si>
  <si>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</si>
  <si>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</si>
  <si>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</si>
  <si>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</si>
  <si>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</si>
  <si>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</si>
  <si>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</si>
  <si>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</si>
  <si>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</si>
  <si>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</si>
  <si>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</si>
  <si>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</si>
  <si>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</si>
  <si>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</si>
  <si>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</si>
  <si>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</si>
  <si>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</si>
  <si>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</si>
  <si>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</si>
  <si>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</si>
  <si>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</si>
  <si>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</si>
  <si>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</si>
  <si>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</si>
  <si>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</si>
  <si>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</si>
  <si>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</si>
  <si>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</si>
  <si>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</si>
  <si>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</si>
  <si>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</si>
  <si>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</si>
  <si>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</si>
  <si>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</si>
  <si>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</si>
  <si>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</si>
  <si>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</si>
  <si>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</si>
  <si>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</si>
  <si>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</si>
  <si>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</si>
  <si>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</si>
  <si>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</si>
  <si>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</si>
  <si>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</si>
  <si>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</si>
  <si>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</si>
  <si>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</si>
  <si>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</si>
  <si>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</si>
  <si>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</si>
  <si>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</si>
  <si>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</si>
  <si>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</si>
  <si>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</si>
  <si>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</si>
  <si>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</si>
  <si>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</si>
  <si>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</si>
  <si>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</si>
  <si>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</si>
  <si>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</si>
  <si>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</si>
  <si>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</si>
  <si>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</si>
  <si>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</si>
  <si>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</si>
  <si>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</si>
  <si>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</si>
  <si>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</si>
  <si>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</si>
  <si>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</si>
  <si>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</si>
  <si>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</si>
  <si>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</si>
  <si>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</si>
  <si>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</si>
  <si>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</si>
  <si>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</si>
  <si>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</si>
  <si>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</si>
  <si>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</si>
  <si>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</si>
  <si>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</si>
  <si>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</si>
  <si>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</si>
  <si>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</si>
  <si>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</si>
  <si>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</si>
  <si>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</si>
  <si>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</si>
  <si>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</si>
  <si>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</si>
  <si>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</si>
  <si>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</si>
  <si>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</si>
  <si>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</si>
  <si>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</si>
  <si>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</si>
  <si>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</si>
  <si>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</si>
  <si>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</si>
  <si>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</si>
  <si>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</si>
  <si>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</si>
  <si>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</si>
  <si>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</si>
  <si>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</si>
  <si>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</si>
  <si>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</si>
  <si>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</si>
  <si>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</si>
  <si>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</si>
  <si>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</si>
  <si>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</si>
  <si>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</si>
  <si>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</si>
  <si>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</si>
  <si>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</si>
  <si>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</si>
  <si>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</si>
  <si>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</si>
  <si>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</si>
  <si>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</si>
  <si>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</si>
  <si>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</si>
  <si>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</si>
  <si>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</si>
  <si>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</si>
  <si>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</si>
  <si>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</si>
  <si>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</si>
  <si>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</si>
  <si>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</si>
  <si>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</si>
  <si>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</si>
  <si>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</si>
  <si>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</si>
  <si>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</si>
  <si>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</si>
  <si>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</si>
  <si>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</si>
  <si>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</si>
  <si>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</si>
  <si>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</si>
  <si>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</si>
  <si>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</si>
  <si>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</si>
  <si>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</si>
  <si>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</si>
  <si>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</si>
  <si>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</si>
  <si>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</si>
  <si>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</si>
  <si>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</si>
  <si>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</si>
  <si>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</si>
  <si>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</si>
  <si>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</si>
  <si>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</si>
  <si>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</si>
  <si>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</si>
  <si>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</si>
  <si>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</si>
  <si>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</si>
  <si>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</si>
  <si>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</si>
  <si>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</si>
  <si>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</si>
  <si>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</si>
  <si>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</si>
  <si>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</si>
  <si>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</si>
  <si>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</si>
  <si>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</si>
  <si>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</si>
  <si>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</si>
  <si>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</si>
  <si>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</si>
  <si>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</si>
  <si>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</si>
  <si>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</si>
  <si>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</si>
  <si>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</si>
  <si>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</si>
  <si>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</si>
  <si>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</si>
  <si>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</si>
  <si>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</si>
  <si>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</si>
  <si>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</si>
  <si>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</si>
  <si>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</si>
  <si>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</si>
  <si>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</si>
  <si>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</si>
  <si>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</si>
  <si>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</si>
  <si>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</si>
  <si>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</si>
  <si>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</si>
  <si>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</si>
  <si>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</si>
  <si>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</si>
  <si>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</si>
  <si>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</si>
  <si>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</si>
  <si>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</si>
  <si>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</si>
  <si>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</si>
  <si>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</si>
  <si>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</si>
  <si>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</si>
  <si>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</si>
  <si>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</si>
  <si>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</si>
  <si>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</si>
  <si>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</si>
  <si>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</si>
  <si>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</si>
  <si>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</si>
  <si>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</si>
  <si>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</si>
  <si>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</si>
  <si>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</si>
  <si>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</si>
  <si>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</si>
  <si>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</si>
  <si>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</si>
  <si>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</si>
  <si>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</si>
  <si>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</si>
  <si>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</si>
  <si>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</si>
  <si>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</si>
  <si>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</si>
  <si>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</si>
  <si>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</si>
  <si>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</si>
  <si>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</si>
  <si>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</si>
  <si>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</si>
  <si>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</si>
  <si>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</si>
  <si>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</si>
  <si>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</si>
  <si>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</si>
  <si>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</si>
  <si>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</si>
  <si>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</si>
  <si>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</si>
  <si>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</si>
  <si>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</si>
  <si>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</si>
  <si>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</si>
  <si>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</si>
  <si>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</si>
  <si>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</si>
  <si>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</si>
  <si>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</si>
  <si>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</si>
  <si>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</si>
  <si>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</si>
  <si>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</si>
  <si>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</si>
  <si>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</si>
  <si>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</si>
  <si>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</si>
  <si>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</si>
  <si>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</si>
  <si>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</si>
  <si>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</si>
  <si>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</si>
  <si>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</si>
  <si>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</si>
  <si>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</si>
  <si>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</si>
  <si>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</si>
  <si>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</si>
  <si>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</si>
  <si>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</si>
  <si>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</si>
  <si>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</si>
  <si>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</si>
  <si>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</si>
  <si>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</si>
  <si>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</si>
  <si>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</si>
  <si>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</si>
  <si>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</si>
  <si>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</si>
  <si>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</si>
  <si>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</si>
  <si>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</si>
  <si>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</si>
  <si>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</si>
  <si>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</si>
  <si>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</si>
  <si>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</si>
  <si>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</si>
  <si>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</si>
  <si>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</si>
  <si>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</si>
  <si>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</si>
  <si>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</si>
  <si>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</si>
  <si>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</si>
  <si>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</si>
  <si>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</si>
  <si>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</si>
  <si>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</si>
  <si>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</si>
  <si>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</si>
  <si>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</si>
  <si>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</si>
  <si>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</si>
  <si>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</si>
  <si>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</si>
  <si>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</si>
  <si>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</si>
  <si>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</si>
  <si>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</si>
  <si>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</si>
  <si>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</si>
  <si>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</si>
  <si>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</si>
  <si>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</si>
  <si>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</si>
  <si>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</si>
  <si>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</si>
  <si>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</si>
  <si>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</si>
  <si>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</si>
  <si>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</si>
  <si>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</si>
  <si>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</si>
  <si>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</si>
  <si>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</si>
  <si>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</si>
  <si>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</si>
  <si>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</si>
  <si>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</si>
  <si>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</si>
  <si>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</si>
  <si>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</si>
  <si>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</si>
  <si>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</si>
  <si>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</si>
  <si>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</si>
  <si>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</si>
  <si>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</si>
  <si>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</si>
  <si>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</si>
  <si>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</si>
  <si>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</si>
  <si>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</si>
  <si>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</si>
  <si>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</si>
  <si>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</si>
  <si>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</si>
  <si>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</si>
  <si>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</si>
  <si>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</si>
  <si>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</si>
  <si>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</si>
  <si>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</si>
  <si>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</si>
  <si>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</si>
  <si>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</si>
  <si>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</si>
  <si>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</si>
  <si>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</si>
  <si>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</si>
  <si>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</si>
  <si>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</si>
  <si>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</si>
  <si>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</si>
  <si>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</si>
  <si>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</si>
  <si>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</si>
  <si>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</si>
  <si>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</si>
  <si>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</si>
  <si>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</si>
  <si>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</si>
  <si>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</si>
  <si>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</si>
  <si>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</si>
  <si>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</si>
  <si>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</si>
  <si>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</si>
  <si>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</si>
  <si>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</si>
  <si>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</si>
  <si>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</si>
  <si>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</si>
  <si>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</si>
  <si>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</si>
  <si>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</si>
  <si>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</si>
  <si>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</si>
  <si>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</si>
  <si>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</si>
  <si>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</si>
  <si>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</si>
  <si>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</si>
  <si>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</si>
  <si>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</si>
  <si>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</si>
  <si>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</si>
  <si>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</si>
  <si>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</si>
  <si>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</si>
  <si>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</si>
  <si>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</si>
  <si>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</si>
  <si>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</si>
  <si>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</si>
  <si>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</si>
  <si>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</si>
  <si>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</si>
  <si>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</si>
  <si>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</si>
  <si>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</si>
  <si>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</si>
  <si>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</si>
  <si>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</si>
  <si>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</si>
  <si>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</si>
  <si>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</si>
  <si>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</si>
  <si>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</si>
  <si>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</si>
  <si>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</si>
  <si>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</si>
  <si>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</si>
  <si>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</si>
  <si>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</si>
  <si>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</si>
  <si>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</si>
  <si>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</si>
  <si>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</si>
  <si>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</si>
  <si>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</si>
  <si>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</si>
  <si>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</si>
  <si>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</si>
  <si>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</si>
  <si>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</si>
  <si>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</si>
  <si>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</si>
  <si>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</si>
  <si>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</si>
  <si>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</si>
  <si>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</si>
  <si>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</si>
  <si>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</si>
  <si>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</si>
  <si>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</si>
  <si>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</si>
  <si>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</si>
  <si>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</si>
  <si>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</si>
  <si>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</si>
  <si>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</si>
  <si>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</si>
  <si>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</si>
  <si>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</si>
  <si>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</si>
  <si>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</si>
  <si>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</si>
  <si>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</si>
  <si>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</si>
  <si>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</si>
  <si>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</si>
  <si>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</si>
  <si>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</si>
  <si>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</si>
  <si>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</si>
  <si>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</si>
  <si>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</si>
  <si>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</si>
  <si>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</si>
  <si>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</si>
  <si>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</si>
  <si>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</si>
  <si>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</si>
  <si>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</si>
  <si>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</si>
  <si>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</si>
  <si>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</si>
  <si>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</si>
  <si>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</si>
  <si>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</si>
  <si>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</si>
  <si>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</si>
  <si>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</si>
  <si>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</si>
  <si>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</si>
  <si>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</si>
  <si>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</si>
  <si>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</si>
  <si>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</si>
  <si>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</si>
  <si>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</si>
  <si>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</si>
  <si>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</si>
  <si>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</si>
  <si>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</si>
  <si>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</si>
  <si>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</si>
  <si>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</si>
  <si>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</si>
  <si>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</si>
  <si>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</si>
  <si>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</si>
  <si>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</si>
  <si>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</si>
  <si>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</si>
  <si>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</si>
  <si>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</si>
  <si>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</si>
  <si>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</si>
  <si>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</si>
  <si>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</si>
  <si>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</si>
  <si>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</si>
  <si>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</si>
  <si>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</si>
  <si>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</si>
  <si>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</si>
  <si>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</si>
  <si>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</si>
  <si>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</si>
  <si>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</si>
  <si>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</si>
  <si>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</si>
  <si>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</si>
  <si>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</si>
  <si>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</si>
  <si>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</si>
  <si>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</si>
  <si>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</si>
  <si>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</si>
  <si>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</si>
  <si>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</si>
  <si>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</si>
  <si>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</si>
  <si>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</si>
  <si>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</si>
  <si>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</si>
  <si>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</si>
  <si>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</si>
  <si>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</si>
  <si>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</si>
  <si>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</si>
  <si>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</si>
  <si>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</si>
  <si>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</si>
  <si>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</si>
  <si>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</si>
  <si>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</si>
  <si>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</si>
  <si>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</si>
  <si>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</si>
  <si>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</si>
  <si>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</si>
  <si>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</si>
  <si>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</si>
  <si>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</si>
  <si>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</si>
  <si>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</si>
  <si>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</si>
  <si>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</si>
  <si>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</si>
  <si>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</si>
  <si>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</si>
  <si>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</si>
  <si>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</si>
  <si>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</si>
  <si>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</si>
  <si>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</si>
  <si>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</si>
  <si>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</si>
  <si>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</si>
  <si>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</si>
  <si>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</si>
  <si>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</si>
  <si>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</si>
  <si>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</si>
  <si>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</si>
  <si>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</si>
  <si>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</si>
  <si>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</si>
  <si>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</si>
  <si>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</si>
  <si>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</si>
  <si>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</si>
  <si>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</si>
  <si>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</si>
  <si>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</si>
  <si>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</si>
  <si>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</si>
  <si>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</si>
  <si>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</si>
  <si>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</si>
  <si>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</si>
  <si>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</si>
  <si>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</si>
  <si>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</si>
  <si>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</si>
  <si>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</si>
  <si>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</si>
  <si>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</si>
  <si>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</si>
  <si>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</si>
  <si>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</si>
  <si>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</si>
  <si>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</si>
  <si>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</si>
  <si>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</si>
  <si>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</si>
  <si>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</si>
  <si>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</si>
  <si>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</si>
  <si>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</si>
  <si>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</si>
  <si>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</si>
  <si>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</si>
  <si>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</si>
  <si>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</si>
  <si>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</si>
  <si>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</si>
  <si>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</si>
  <si>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</si>
  <si>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</si>
  <si>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</si>
  <si>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</si>
  <si>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</si>
  <si>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</si>
  <si>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</si>
  <si>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</si>
  <si>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</si>
  <si>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</si>
  <si>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</si>
  <si>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</si>
  <si>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</si>
  <si>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</si>
  <si>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</si>
  <si>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</si>
  <si>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</si>
  <si>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</si>
  <si>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</si>
  <si>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</si>
  <si>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</si>
  <si>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</si>
  <si>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</si>
  <si>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</si>
  <si>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</si>
  <si>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</si>
  <si>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</si>
  <si>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</si>
  <si>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</si>
  <si>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</si>
  <si>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</si>
  <si>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</si>
  <si>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</si>
  <si>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</si>
  <si>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</si>
  <si>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</si>
  <si>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</si>
  <si>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</si>
  <si>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</si>
  <si>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</si>
  <si>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</si>
  <si>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</si>
  <si>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</si>
  <si>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</si>
  <si>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</si>
  <si>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</si>
  <si>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</si>
  <si>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</si>
  <si>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</si>
  <si>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</si>
  <si>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</si>
  <si>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</si>
  <si>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</si>
  <si>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</si>
  <si>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</si>
  <si>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</si>
  <si>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</si>
  <si>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</si>
  <si>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</si>
  <si>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</si>
  <si>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</si>
  <si>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</si>
  <si>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</si>
  <si>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</si>
  <si>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</si>
  <si>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</si>
  <si>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</si>
  <si>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</si>
  <si>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</si>
  <si>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</si>
  <si>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</si>
  <si>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</si>
  <si>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</si>
  <si>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</si>
  <si>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</si>
  <si>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</si>
  <si>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</si>
  <si>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</si>
  <si>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</si>
  <si>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</si>
  <si>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</si>
  <si>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</si>
  <si>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</si>
  <si>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</si>
  <si>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</si>
  <si>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</si>
  <si>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</si>
  <si>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</si>
  <si>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</si>
  <si>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</si>
  <si>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</si>
  <si>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</si>
  <si>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</si>
  <si>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</si>
  <si>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</si>
  <si>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</si>
  <si>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</si>
  <si>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</si>
  <si>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</si>
  <si>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</si>
  <si>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</si>
  <si>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</si>
  <si>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</si>
  <si>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</si>
  <si>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</si>
  <si>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</si>
  <si>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</si>
  <si>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</si>
  <si>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</si>
  <si>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</si>
  <si>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</si>
  <si>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</si>
  <si>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</si>
  <si>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</si>
  <si>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</si>
  <si>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</si>
  <si>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</si>
  <si>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</si>
  <si>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</si>
  <si>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</si>
  <si>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</si>
  <si>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</si>
  <si>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</si>
  <si>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</si>
  <si>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</si>
  <si>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</si>
  <si>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</si>
  <si>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</si>
  <si>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</si>
  <si>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</si>
  <si>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</si>
  <si>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</si>
  <si>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</si>
  <si>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</si>
  <si>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</si>
  <si>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</si>
  <si>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</si>
  <si>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</si>
  <si>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</si>
  <si>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</si>
  <si>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</si>
  <si>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</si>
  <si>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</si>
  <si>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</si>
  <si>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</si>
  <si>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</si>
  <si>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</si>
  <si>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</si>
  <si>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</si>
  <si>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</si>
  <si>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</si>
  <si>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</si>
  <si>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</si>
  <si>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</si>
  <si>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</si>
  <si>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</si>
  <si>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</si>
  <si>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</si>
  <si>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</si>
  <si>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</si>
  <si>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</si>
  <si>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</si>
  <si>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</si>
  <si>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</si>
  <si>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</si>
  <si>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</si>
  <si>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</si>
  <si>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</si>
  <si>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</si>
  <si>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</si>
  <si>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</si>
  <si>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</si>
  <si>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</si>
  <si>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</si>
  <si>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</si>
  <si>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</si>
  <si>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</si>
  <si>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</si>
  <si>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</si>
  <si>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</si>
  <si>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</si>
  <si>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</si>
  <si>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</si>
  <si>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</si>
  <si>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</si>
  <si>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</si>
  <si>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</si>
  <si>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</si>
  <si>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</si>
  <si>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</si>
  <si>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</si>
  <si>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</si>
  <si>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</si>
  <si>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</si>
  <si>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</si>
  <si>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</si>
  <si>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</si>
  <si>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</si>
  <si>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</si>
  <si>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</si>
  <si>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</si>
  <si>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</si>
  <si>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</si>
  <si>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</si>
  <si>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</si>
  <si>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</si>
  <si>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</si>
  <si>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</si>
  <si>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</si>
  <si>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</si>
  <si>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</si>
  <si>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</si>
  <si>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</si>
  <si>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</si>
  <si>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</si>
  <si>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</si>
  <si>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</si>
  <si>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</si>
  <si>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</si>
  <si>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</si>
  <si>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</si>
  <si>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</si>
  <si>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</si>
  <si>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</si>
  <si>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</si>
  <si>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</si>
  <si>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</si>
  <si>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</si>
  <si>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</si>
  <si>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</si>
  <si>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</si>
  <si>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</si>
  <si>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</si>
  <si>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</si>
  <si>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</si>
  <si>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</si>
  <si>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</si>
  <si>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</si>
  <si>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</si>
  <si>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</si>
  <si>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</si>
  <si>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</si>
  <si>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</si>
  <si>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</si>
  <si>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</si>
  <si>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</si>
  <si>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</si>
  <si>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</si>
  <si>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</si>
  <si>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</si>
  <si>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</si>
  <si>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</si>
  <si>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</si>
  <si>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</si>
  <si>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</si>
  <si>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</si>
  <si>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</si>
  <si>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</si>
  <si>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</si>
  <si>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</si>
  <si>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</si>
  <si>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</si>
  <si>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</si>
  <si>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</si>
  <si>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</si>
  <si>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</si>
  <si>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</si>
  <si>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</si>
  <si>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</si>
  <si>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</si>
  <si>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</si>
  <si>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</si>
  <si>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</si>
  <si>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</si>
  <si>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</si>
  <si>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</si>
  <si>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</si>
  <si>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</si>
  <si>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</si>
  <si>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</si>
  <si>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</si>
  <si>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</si>
  <si>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</si>
  <si>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</si>
  <si>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</si>
  <si>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</si>
  <si>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</si>
  <si>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</si>
  <si>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</si>
  <si>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</si>
  <si>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</si>
  <si>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</si>
  <si>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</si>
  <si>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</si>
  <si>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</si>
  <si>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</si>
  <si>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</si>
  <si>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</si>
  <si>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</si>
  <si>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</si>
  <si>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</si>
  <si>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</si>
  <si>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</si>
  <si>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</si>
  <si>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</si>
  <si>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</si>
  <si>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</si>
  <si>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</si>
  <si>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</si>
  <si>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</si>
  <si>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</si>
  <si>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</si>
  <si>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</si>
  <si>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</si>
  <si>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</si>
  <si>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</si>
  <si>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</si>
  <si>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</si>
  <si>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</si>
  <si>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</si>
  <si>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</si>
  <si>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</si>
  <si>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</si>
  <si>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</si>
  <si>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</si>
  <si>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</si>
  <si>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</si>
  <si>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</si>
  <si>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</si>
  <si>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</si>
  <si>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</si>
  <si>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</si>
  <si>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</si>
  <si>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</si>
  <si>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</si>
  <si>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</si>
  <si>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</si>
  <si>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</si>
  <si>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</si>
  <si>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</si>
  <si>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</si>
  <si>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</si>
  <si>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</si>
  <si>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</si>
  <si>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</si>
  <si>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</si>
  <si>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</si>
  <si>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</si>
  <si>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</si>
  <si>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</si>
  <si>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</si>
  <si>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</si>
  <si>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</si>
  <si>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</si>
  <si>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</si>
  <si>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</si>
  <si>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</si>
  <si>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</si>
  <si>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</si>
  <si>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</si>
  <si>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</si>
  <si>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</si>
  <si>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</si>
  <si>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</si>
  <si>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</si>
  <si>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</si>
  <si>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</si>
  <si>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</si>
  <si>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</si>
  <si>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</si>
  <si>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</si>
  <si>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</si>
  <si>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</si>
  <si>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</si>
  <si>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</si>
  <si>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</si>
  <si>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</si>
  <si>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</si>
  <si>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</si>
  <si>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</si>
  <si>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</si>
  <si>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</si>
  <si>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</si>
  <si>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</si>
  <si>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</si>
  <si>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</si>
  <si>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</si>
  <si>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</si>
  <si>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</si>
  <si>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</si>
  <si>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</si>
  <si>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</si>
  <si>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</si>
  <si>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</si>
  <si>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</si>
  <si>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</si>
  <si>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</si>
  <si>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</si>
  <si>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</si>
  <si>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</si>
  <si>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</si>
  <si>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</si>
  <si>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</si>
  <si>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</si>
  <si>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</si>
  <si>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</si>
  <si>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</si>
  <si>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</si>
  <si>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</si>
  <si>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</si>
  <si>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</si>
  <si>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</si>
  <si>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</si>
  <si>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</si>
  <si>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</si>
  <si>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</si>
  <si>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</si>
  <si>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</si>
  <si>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</si>
  <si>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</si>
  <si>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</si>
  <si>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</si>
  <si>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</si>
  <si>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</si>
  <si>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</si>
  <si>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</si>
  <si>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</si>
  <si>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</si>
  <si>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</si>
  <si>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</si>
  <si>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</si>
  <si>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</si>
  <si>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</si>
  <si>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</si>
  <si>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</si>
  <si>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</si>
  <si>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</si>
  <si>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</si>
  <si>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</si>
  <si>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</si>
  <si>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</si>
  <si>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</si>
  <si>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</si>
  <si>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</si>
  <si>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</si>
  <si>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</si>
  <si>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</si>
  <si>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</si>
  <si>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</si>
  <si>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</si>
  <si>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</si>
  <si>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</si>
  <si>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</si>
  <si>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</si>
  <si>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</si>
  <si>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</si>
  <si>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</si>
  <si>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</si>
  <si>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</si>
  <si>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</si>
  <si>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</si>
  <si>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</si>
  <si>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</si>
  <si>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</si>
  <si>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</si>
  <si>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</si>
  <si>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</si>
  <si>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</si>
  <si>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</si>
  <si>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</si>
  <si>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</si>
  <si>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</si>
  <si>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</si>
  <si>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</si>
  <si>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</si>
  <si>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</si>
  <si>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</si>
  <si>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</si>
  <si>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</si>
  <si>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</si>
  <si>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</si>
  <si>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</si>
  <si>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</si>
  <si>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</si>
  <si>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</si>
  <si>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</si>
  <si>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</si>
  <si>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</si>
  <si>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</si>
  <si>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</si>
  <si>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</si>
  <si>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</si>
  <si>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</si>
  <si>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</si>
  <si>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</si>
  <si>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</si>
  <si>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</si>
  <si>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</si>
  <si>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</si>
  <si>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</si>
  <si>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</si>
  <si>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</si>
  <si>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</si>
  <si>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</si>
  <si>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</si>
  <si>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</si>
  <si>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</si>
  <si>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</si>
  <si>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</si>
  <si>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</si>
  <si>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</si>
  <si>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</si>
  <si>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</si>
  <si>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</si>
  <si>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</si>
  <si>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</si>
  <si>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</si>
  <si>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</si>
  <si>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</si>
  <si>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</si>
  <si>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</si>
  <si>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</si>
  <si>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</si>
  <si>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</si>
  <si>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</si>
  <si>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</si>
  <si>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</si>
  <si>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</si>
  <si>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</si>
  <si>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</si>
  <si>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</si>
  <si>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</si>
  <si>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</si>
  <si>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</si>
  <si>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</si>
  <si>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</si>
  <si>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</si>
  <si>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</si>
  <si>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</si>
  <si>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</si>
  <si>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</si>
  <si>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</si>
  <si>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</si>
  <si>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</si>
  <si>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</si>
  <si>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</si>
  <si>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</si>
  <si>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</si>
  <si>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</si>
  <si>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</si>
  <si>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</si>
  <si>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</si>
  <si>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</si>
  <si>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</si>
  <si>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</si>
  <si>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</si>
  <si>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</si>
  <si>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</si>
  <si>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</si>
  <si>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</si>
  <si>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</si>
  <si>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</si>
  <si>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</si>
  <si>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</si>
  <si>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</si>
  <si>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</si>
  <si>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</si>
  <si>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</si>
  <si>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</si>
  <si>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</si>
  <si>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</si>
  <si>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</si>
  <si>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</si>
  <si>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</si>
  <si>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</si>
  <si>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</si>
  <si>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</si>
  <si>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</si>
  <si>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</si>
  <si>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</si>
  <si>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</si>
  <si>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</si>
  <si>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</si>
  <si>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</si>
  <si>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</si>
  <si>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</si>
  <si>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</si>
  <si>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</si>
  <si>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</si>
  <si>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</si>
  <si>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</si>
  <si>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</si>
  <si>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</si>
  <si>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</si>
  <si>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</si>
  <si>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</si>
  <si>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</si>
  <si>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</si>
  <si>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</si>
  <si>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</si>
  <si>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</si>
  <si>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</si>
  <si>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</si>
  <si>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</si>
  <si>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</si>
  <si>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</si>
  <si>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</si>
  <si>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</si>
  <si>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</si>
  <si>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</si>
  <si>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</si>
  <si>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</si>
  <si>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</si>
  <si>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</si>
  <si>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</si>
  <si>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</si>
  <si>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</si>
  <si>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</si>
  <si>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</si>
  <si>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</si>
  <si>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</si>
  <si>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</si>
  <si>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</si>
  <si>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</si>
  <si>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</si>
  <si>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</si>
  <si>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</si>
  <si>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</si>
  <si>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</si>
  <si>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</si>
  <si>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</si>
  <si>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</si>
  <si>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</si>
  <si>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</si>
  <si>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</si>
  <si>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</si>
  <si>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</si>
  <si>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</si>
  <si>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</si>
  <si>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</si>
  <si>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</si>
  <si>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</si>
  <si>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</si>
  <si>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</si>
  <si>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</si>
  <si>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</si>
  <si>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</si>
  <si>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</si>
  <si>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</si>
  <si>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</si>
  <si>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</si>
  <si>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</si>
  <si>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</si>
  <si>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</si>
  <si>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</si>
  <si>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</si>
  <si>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</si>
  <si>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</si>
  <si>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</si>
  <si>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</si>
  <si>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</si>
  <si>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</si>
  <si>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</si>
  <si>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</si>
  <si>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</si>
  <si>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</si>
  <si>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</si>
  <si>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</si>
  <si>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</si>
  <si>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</si>
  <si>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</si>
  <si>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</si>
  <si>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</si>
  <si>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</si>
  <si>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</si>
  <si>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</si>
  <si>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</si>
  <si>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</si>
  <si>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</si>
  <si>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</si>
  <si>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</si>
  <si>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</si>
  <si>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</si>
  <si>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</si>
  <si>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</si>
  <si>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</si>
  <si>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</si>
  <si>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</si>
  <si>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</si>
  <si>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</si>
  <si>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</si>
  <si>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</si>
  <si>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</si>
  <si>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</si>
  <si>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</si>
  <si>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</si>
  <si>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</si>
  <si>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</si>
  <si>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</si>
  <si>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</si>
  <si>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</si>
  <si>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</si>
  <si>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</si>
  <si>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</si>
  <si>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</si>
  <si>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</si>
  <si>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</si>
  <si>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</si>
  <si>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</si>
  <si>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</si>
  <si>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</si>
  <si>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</si>
  <si>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</si>
  <si>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</si>
  <si>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</si>
  <si>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</si>
  <si>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</si>
  <si>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</si>
  <si>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</si>
  <si>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</si>
  <si>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</si>
  <si>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</si>
  <si>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</si>
  <si>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</si>
  <si>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</si>
  <si>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</si>
  <si>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</si>
  <si>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</si>
  <si>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</si>
  <si>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</si>
  <si>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</si>
  <si>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</si>
  <si>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</si>
  <si>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</si>
  <si>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</si>
  <si>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</si>
  <si>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</si>
  <si>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</si>
  <si>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</si>
  <si>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</si>
  <si>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</si>
  <si>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</si>
  <si>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</si>
  <si>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</si>
  <si>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</si>
  <si>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</si>
  <si>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</si>
  <si>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</si>
  <si>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</si>
  <si>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</si>
  <si>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</si>
  <si>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</si>
  <si>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</si>
  <si>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</si>
  <si>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</si>
  <si>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</si>
  <si>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</si>
  <si>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</si>
  <si>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</si>
  <si>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</si>
  <si>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</si>
  <si>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</si>
  <si>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</si>
  <si>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</si>
  <si>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</si>
  <si>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</si>
  <si>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</si>
  <si>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</si>
  <si>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</si>
  <si>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</si>
  <si>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</si>
  <si>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</si>
  <si>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</si>
  <si>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</si>
  <si>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</si>
  <si>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</si>
  <si>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</si>
  <si>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</si>
  <si>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</si>
  <si>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</si>
  <si>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</si>
  <si>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</si>
  <si>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</si>
  <si>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</si>
  <si>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</si>
  <si>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</si>
  <si>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</si>
  <si>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</si>
  <si>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</si>
  <si>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</si>
  <si>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</si>
  <si>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</si>
  <si>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</si>
  <si>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</si>
  <si>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</si>
  <si>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</si>
  <si>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</si>
  <si>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</si>
  <si>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</si>
  <si>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</si>
  <si>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</si>
  <si>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</si>
  <si>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</si>
  <si>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</si>
  <si>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</si>
  <si>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</si>
  <si>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</si>
  <si>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</si>
  <si>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</si>
  <si>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</si>
  <si>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</si>
  <si>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</si>
  <si>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</si>
  <si>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</si>
  <si>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</si>
  <si>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</si>
  <si>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</si>
  <si>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</si>
  <si>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</si>
  <si>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</si>
  <si>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</si>
  <si>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</si>
  <si>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</si>
  <si>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</si>
  <si>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</si>
  <si>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</si>
  <si>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</si>
  <si>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</si>
  <si>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</si>
  <si>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</si>
  <si>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</si>
  <si>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</si>
  <si>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</si>
  <si>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</si>
  <si>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</si>
  <si>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</si>
  <si>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</si>
  <si>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</si>
  <si>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</si>
  <si>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</si>
  <si>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</si>
  <si>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</si>
  <si>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</si>
  <si>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</si>
  <si>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</si>
  <si>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</si>
  <si>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</si>
  <si>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</si>
  <si>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</si>
  <si>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</si>
  <si>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</si>
  <si>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</si>
  <si>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</si>
  <si>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</si>
  <si>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</si>
  <si>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</si>
  <si>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</si>
  <si>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</si>
  <si>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</si>
  <si>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</si>
  <si>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</si>
  <si>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</si>
  <si>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</si>
  <si>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</si>
  <si>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</si>
  <si>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</si>
  <si>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</si>
  <si>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</si>
  <si>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</si>
  <si>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</si>
  <si>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</si>
  <si>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</si>
  <si>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</si>
  <si>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</si>
  <si>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</si>
  <si>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</si>
  <si>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</si>
  <si>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</si>
  <si>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</si>
  <si>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</si>
  <si>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</si>
  <si>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</si>
  <si>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</si>
  <si>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</si>
  <si>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</si>
  <si>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</si>
  <si>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</si>
  <si>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</si>
  <si>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</si>
  <si>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</si>
  <si>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</si>
  <si>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</si>
  <si>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</si>
  <si>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</si>
  <si>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</si>
  <si>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</si>
  <si>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</si>
  <si>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</si>
  <si>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</si>
  <si>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</si>
  <si>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</si>
  <si>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</si>
  <si>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</si>
  <si>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</si>
  <si>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</si>
  <si>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</si>
  <si>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</si>
  <si>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</si>
  <si>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</si>
  <si>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</si>
  <si>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</si>
  <si>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</si>
  <si>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</si>
  <si>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</si>
  <si>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</si>
  <si>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</si>
  <si>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</si>
  <si>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</si>
  <si>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</si>
  <si>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</si>
  <si>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</si>
  <si>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</si>
  <si>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</si>
  <si>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</si>
  <si>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</si>
  <si>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</si>
  <si>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</si>
  <si>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</si>
  <si>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</si>
  <si>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</si>
  <si>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</si>
  <si>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</si>
  <si>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</si>
  <si>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</si>
  <si>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</si>
  <si>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</si>
  <si>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</si>
  <si>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</si>
  <si>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</si>
  <si>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</si>
  <si>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</si>
  <si>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</si>
  <si>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</si>
  <si>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</si>
  <si>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</si>
  <si>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</si>
  <si>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</si>
  <si>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</si>
  <si>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</si>
  <si>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</si>
  <si>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</si>
  <si>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</si>
  <si>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</si>
  <si>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</si>
  <si>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</si>
  <si>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</si>
  <si>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</si>
  <si>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</si>
  <si>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</si>
  <si>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</si>
  <si>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</si>
  <si>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</si>
  <si>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</si>
  <si>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</si>
  <si>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</si>
  <si>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</si>
  <si>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</si>
  <si>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</si>
  <si>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</si>
  <si>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</si>
  <si>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</si>
  <si>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</si>
  <si>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</si>
  <si>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</si>
  <si>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</si>
  <si>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</si>
  <si>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</si>
  <si>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</si>
  <si>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</si>
  <si>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</si>
  <si>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</si>
  <si>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</si>
  <si>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</si>
  <si>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</si>
  <si>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</si>
  <si>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</si>
  <si>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</si>
  <si>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</si>
  <si>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</si>
  <si>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</si>
  <si>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</si>
  <si>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</si>
  <si>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</si>
  <si>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</si>
  <si>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</si>
  <si>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</si>
  <si>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</si>
  <si>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</si>
  <si>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</si>
  <si>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</si>
  <si>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</si>
  <si>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</si>
  <si>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</si>
  <si>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</si>
  <si>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</si>
  <si>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</si>
  <si>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</si>
  <si>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</si>
  <si>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</si>
  <si>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</si>
  <si>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</si>
  <si>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</si>
  <si>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</si>
  <si>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</si>
  <si>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</si>
  <si>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</si>
  <si>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</si>
  <si>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</si>
  <si>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</si>
  <si>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</si>
  <si>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</si>
  <si>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</si>
  <si>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</si>
  <si>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</si>
  <si>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</si>
  <si>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</si>
  <si>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</si>
  <si>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</si>
  <si>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</si>
  <si>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</si>
  <si>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</si>
  <si>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</si>
  <si>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</si>
  <si>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</si>
  <si>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</si>
  <si>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</si>
  <si>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</si>
  <si>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</si>
  <si>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</si>
  <si>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</si>
  <si>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</si>
  <si>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</si>
  <si>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</si>
  <si>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</si>
  <si>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</si>
  <si>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</si>
  <si>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</si>
  <si>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</si>
  <si>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</si>
  <si>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</si>
  <si>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</si>
  <si>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</si>
  <si>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</si>
  <si>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</si>
  <si>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</si>
  <si>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</si>
  <si>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</si>
  <si>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</si>
  <si>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</si>
  <si>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</si>
  <si>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</si>
  <si>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</si>
  <si>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</si>
  <si>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</si>
  <si>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</si>
  <si>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</si>
  <si>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</si>
  <si>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</si>
  <si>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</si>
  <si>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</si>
  <si>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</si>
  <si>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</si>
  <si>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</si>
  <si>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</si>
  <si>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</si>
  <si>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</si>
  <si>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</si>
  <si>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</si>
  <si>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</si>
  <si>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</si>
  <si>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</si>
  <si>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</si>
  <si>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</si>
  <si>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</si>
  <si>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</si>
  <si>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</si>
  <si>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</si>
  <si>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</si>
  <si>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</si>
  <si>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</si>
  <si>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</si>
  <si>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</si>
  <si>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</si>
  <si>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</si>
  <si>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</si>
  <si>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</si>
  <si>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</si>
  <si>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</si>
  <si>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</si>
  <si>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</si>
  <si>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</si>
  <si>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</si>
  <si>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</si>
  <si>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</si>
  <si>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</si>
  <si>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</si>
  <si>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</si>
  <si>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</si>
  <si>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</si>
  <si>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</si>
  <si>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</si>
  <si>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</si>
  <si>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</si>
  <si>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</si>
  <si>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</si>
  <si>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</si>
  <si>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</si>
  <si>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</si>
  <si>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</si>
  <si>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</si>
  <si>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</si>
  <si>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</si>
  <si>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</si>
  <si>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</si>
  <si>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</si>
  <si>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</si>
  <si>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</si>
  <si>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</si>
  <si>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</si>
  <si>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</si>
  <si>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</si>
  <si>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</si>
  <si>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</si>
  <si>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</si>
  <si>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</si>
  <si>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</si>
  <si>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</si>
  <si>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</si>
  <si>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</si>
  <si>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</si>
  <si>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</si>
  <si>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</si>
  <si>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</si>
  <si>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</si>
  <si>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</si>
  <si>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</si>
  <si>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</si>
  <si>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</si>
  <si>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</si>
  <si>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</si>
  <si>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</si>
  <si>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</si>
  <si>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</si>
  <si>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</si>
  <si>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</si>
  <si>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</si>
  <si>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</si>
  <si>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</si>
  <si>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</si>
  <si>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</si>
  <si>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</si>
  <si>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</si>
  <si>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</si>
  <si>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</si>
  <si>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</si>
  <si>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</si>
  <si>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</si>
  <si>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</si>
  <si>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</si>
  <si>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</si>
  <si>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</si>
  <si>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</si>
  <si>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</si>
  <si>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</si>
  <si>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</si>
  <si>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</si>
  <si>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</si>
  <si>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</si>
  <si>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</si>
  <si>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</si>
  <si>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</si>
  <si>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</si>
  <si>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</si>
  <si>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</si>
  <si>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</si>
  <si>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</si>
  <si>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</si>
  <si>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</si>
  <si>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</si>
  <si>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</si>
  <si>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</si>
  <si>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</si>
  <si>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</si>
  <si>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</si>
  <si>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</si>
  <si>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</si>
  <si>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</si>
  <si>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</si>
  <si>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</si>
  <si>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</si>
  <si>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</si>
  <si>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</si>
  <si>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</si>
  <si>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</si>
  <si>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</si>
  <si>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</si>
  <si>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</si>
  <si>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</si>
  <si>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</si>
  <si>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</si>
  <si>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</si>
  <si>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</si>
  <si>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</si>
  <si>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</si>
  <si>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</si>
  <si>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</si>
  <si>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</si>
  <si>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</si>
  <si>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</si>
  <si>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</si>
  <si>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</si>
  <si>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</si>
  <si>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</si>
  <si>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</si>
  <si>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</si>
  <si>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</si>
  <si>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</si>
  <si>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</si>
  <si>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</si>
  <si>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</si>
  <si>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</si>
  <si>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</si>
  <si>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</si>
  <si>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</si>
  <si>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</si>
  <si>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</si>
  <si>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</si>
  <si>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</si>
  <si>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</si>
  <si>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</si>
  <si>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</si>
  <si>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</si>
  <si>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</si>
  <si>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</si>
  <si>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</si>
  <si>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</si>
  <si>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</si>
  <si>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</si>
  <si>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</si>
  <si>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</si>
  <si>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</si>
  <si>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</si>
  <si>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</si>
  <si>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</si>
  <si>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</si>
  <si>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</si>
  <si>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</si>
  <si>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</si>
  <si>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</si>
  <si>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</si>
  <si>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</si>
  <si>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</si>
  <si>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</si>
  <si>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</si>
  <si>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</si>
  <si>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</si>
  <si>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</si>
  <si>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</si>
  <si>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</si>
  <si>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</si>
  <si>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</si>
  <si>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</si>
  <si>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</si>
  <si>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</si>
  <si>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</si>
  <si>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</si>
  <si>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</si>
  <si>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</si>
  <si>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</si>
  <si>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</si>
  <si>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</si>
  <si>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</si>
  <si>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</si>
  <si>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</si>
  <si>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</si>
  <si>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</si>
  <si>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</si>
  <si>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</si>
  <si>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</si>
  <si>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</si>
  <si>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</si>
  <si>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</si>
  <si>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</si>
  <si>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</si>
  <si>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</si>
  <si>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</si>
  <si>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</si>
  <si>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</si>
  <si>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</si>
  <si>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</si>
  <si>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</si>
  <si>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</si>
  <si>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</si>
  <si>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</si>
  <si>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</si>
  <si>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</si>
  <si>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</si>
  <si>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</si>
  <si>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</si>
  <si>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</si>
  <si>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</si>
  <si>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</si>
  <si>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</si>
  <si>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</si>
  <si>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</si>
  <si>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</si>
  <si>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</si>
  <si>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</si>
  <si>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</si>
  <si>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</si>
  <si>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</si>
  <si>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</si>
  <si>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</si>
  <si>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</si>
  <si>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</si>
  <si>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</si>
  <si>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</si>
  <si>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</si>
  <si>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</si>
  <si>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</si>
  <si>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</si>
  <si>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</si>
  <si>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</si>
  <si>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</si>
  <si>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</si>
  <si>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</si>
  <si>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</si>
  <si>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</si>
  <si>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</si>
  <si>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</si>
  <si>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</si>
  <si>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</si>
  <si>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</si>
  <si>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</si>
  <si>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</si>
  <si>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</si>
  <si>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</si>
  <si>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</si>
  <si>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</si>
  <si>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</si>
  <si>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</si>
  <si>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</si>
  <si>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</si>
  <si>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</si>
  <si>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</si>
  <si>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</si>
  <si>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</si>
  <si>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</si>
  <si>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</si>
  <si>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</si>
  <si>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</si>
  <si>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</si>
  <si>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</si>
  <si>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</si>
  <si>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</si>
  <si>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</si>
  <si>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</si>
  <si>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</si>
  <si>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</si>
  <si>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</si>
  <si>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</si>
  <si>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</si>
  <si>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</si>
  <si>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</si>
  <si>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</si>
  <si>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</si>
  <si>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</si>
  <si>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</si>
  <si>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</si>
  <si>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</si>
  <si>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</si>
  <si>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</si>
  <si>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</si>
  <si>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</si>
  <si>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</si>
  <si>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</si>
  <si>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</si>
  <si>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</si>
  <si>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</si>
  <si>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</si>
  <si>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</si>
  <si>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</si>
  <si>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</si>
  <si>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</si>
  <si>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</si>
  <si>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</si>
  <si>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</si>
  <si>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</si>
  <si>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</si>
  <si>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</si>
  <si>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</si>
  <si>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</si>
  <si>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</si>
  <si>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</si>
  <si>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</si>
  <si>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</si>
  <si>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</si>
  <si>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</si>
  <si>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</si>
  <si>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</si>
  <si>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</si>
  <si>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</si>
  <si>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</si>
  <si>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</si>
  <si>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</si>
  <si>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</si>
  <si>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</si>
  <si>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</si>
  <si>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</si>
  <si>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</si>
  <si>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</si>
  <si>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</si>
  <si>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</si>
  <si>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</si>
  <si>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</si>
  <si>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</si>
  <si>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</si>
  <si>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</si>
  <si>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</si>
  <si>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</si>
  <si>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</si>
  <si>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</si>
  <si>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</si>
  <si>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</si>
  <si>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</si>
  <si>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</si>
  <si>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</si>
  <si>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</si>
  <si>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</si>
  <si>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</si>
  <si>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</si>
  <si>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</si>
  <si>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</si>
  <si>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</si>
  <si>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</si>
  <si>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</si>
  <si>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</si>
  <si>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</si>
  <si>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</si>
  <si>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</si>
  <si>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</si>
  <si>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</si>
  <si>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</si>
  <si>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</si>
  <si>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</si>
  <si>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</si>
  <si>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</si>
  <si>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</si>
  <si>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</si>
  <si>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</si>
  <si>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</si>
  <si>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</si>
  <si>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</si>
  <si>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</si>
  <si>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</si>
  <si>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</si>
  <si>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</si>
  <si>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</si>
  <si>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</si>
  <si>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</si>
  <si>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</si>
  <si>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</si>
  <si>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</si>
  <si>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</si>
  <si>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</si>
  <si>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</si>
  <si>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</si>
  <si>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</si>
  <si>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</si>
  <si>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</si>
  <si>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</si>
  <si>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</si>
  <si>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</si>
  <si>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</si>
  <si>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</si>
  <si>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</si>
  <si>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</si>
  <si>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</si>
  <si>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</si>
  <si>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</si>
  <si>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</si>
  <si>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</si>
  <si>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</si>
  <si>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</si>
  <si>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</si>
  <si>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</si>
  <si>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</si>
  <si>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</si>
  <si>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</si>
  <si>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</si>
  <si>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</si>
  <si>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</si>
  <si>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</si>
  <si>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</si>
  <si>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</si>
  <si>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</si>
  <si>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</si>
  <si>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</si>
  <si>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</si>
  <si>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</si>
  <si>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</si>
  <si>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</si>
  <si>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</si>
  <si>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</si>
  <si>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</si>
  <si>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</si>
  <si>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</si>
  <si>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</si>
  <si>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</si>
  <si>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</si>
  <si>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</si>
  <si>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</si>
  <si>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</si>
  <si>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</si>
  <si>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</si>
  <si>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</si>
  <si>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</si>
  <si>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</si>
  <si>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</si>
  <si>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</si>
  <si>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</si>
  <si>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</si>
  <si>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</si>
  <si>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</si>
  <si>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</si>
  <si>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</si>
  <si>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</si>
  <si>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</si>
  <si>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</si>
  <si>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</si>
  <si>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</si>
  <si>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</si>
  <si>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</si>
  <si>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</si>
  <si>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</si>
  <si>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</si>
  <si>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</si>
  <si>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</si>
  <si>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</si>
  <si>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</si>
  <si>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</si>
  <si>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</si>
  <si>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</si>
  <si>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</si>
  <si>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</si>
  <si>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</si>
  <si>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</si>
  <si>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</si>
  <si>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</si>
  <si>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</si>
  <si>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</si>
  <si>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</si>
  <si>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</si>
  <si>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</si>
  <si>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</si>
  <si>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</si>
  <si>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</si>
  <si>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</si>
  <si>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</si>
  <si>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</si>
  <si>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</si>
  <si>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</si>
  <si>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</si>
  <si>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</si>
  <si>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</si>
  <si>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</si>
  <si>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</si>
  <si>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</si>
  <si>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</si>
  <si>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</si>
  <si>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</si>
  <si>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</si>
  <si>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</si>
  <si>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</si>
  <si>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</si>
  <si>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</si>
  <si>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</si>
  <si>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</si>
  <si>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</si>
  <si>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</si>
  <si>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</si>
  <si>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</si>
  <si>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</si>
  <si>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</si>
  <si>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</si>
  <si>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</si>
  <si>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</si>
  <si>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</si>
  <si>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</si>
  <si>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</si>
  <si>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</si>
  <si>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</si>
  <si>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</si>
  <si>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</si>
  <si>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</si>
  <si>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</si>
  <si>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</si>
  <si>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</si>
  <si>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</si>
  <si>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</si>
  <si>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</si>
  <si>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</si>
  <si>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</si>
  <si>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</si>
  <si>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</si>
  <si>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</si>
  <si>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</si>
  <si>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</si>
  <si>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</si>
  <si>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</si>
  <si>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</si>
  <si>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</si>
  <si>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</si>
  <si>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</si>
  <si>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</si>
  <si>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</si>
  <si>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</si>
  <si>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</si>
  <si>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</si>
  <si>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</si>
  <si>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</si>
  <si>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</si>
  <si>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</si>
  <si>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</si>
  <si>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</si>
  <si>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</si>
  <si>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</si>
  <si>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</si>
  <si>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</si>
  <si>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</si>
  <si>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</si>
  <si>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</si>
  <si>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</si>
  <si>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</si>
  <si>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</si>
  <si>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</si>
  <si>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</si>
  <si>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</si>
  <si>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</si>
  <si>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</si>
  <si>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</si>
  <si>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</si>
  <si>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</si>
  <si>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</si>
  <si>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</si>
  <si>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</si>
  <si>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</si>
  <si>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</si>
  <si>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</si>
  <si>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</si>
  <si>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</si>
  <si>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</si>
  <si>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</si>
  <si>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</si>
  <si>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</si>
  <si>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</si>
  <si>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</si>
  <si>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</si>
  <si>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</si>
  <si>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</si>
  <si>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</si>
  <si>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</si>
  <si>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</si>
  <si>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</si>
  <si>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</si>
  <si>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</si>
  <si>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</si>
  <si>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</si>
  <si>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</si>
  <si>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</si>
  <si>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</si>
  <si>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</si>
  <si>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</si>
  <si>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</si>
  <si>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</si>
  <si>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</si>
  <si>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</si>
  <si>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</si>
  <si>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</si>
  <si>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</si>
  <si>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</si>
  <si>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</si>
  <si>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</si>
  <si>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</si>
  <si>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</si>
  <si>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</si>
  <si>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</si>
  <si>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</si>
  <si>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</si>
  <si>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</si>
  <si>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</si>
  <si>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</si>
  <si>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</si>
  <si>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</si>
  <si>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</si>
  <si>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</si>
  <si>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</si>
  <si>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</si>
  <si>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</si>
  <si>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</si>
  <si>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</si>
  <si>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</si>
  <si>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</si>
  <si>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</si>
  <si>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</si>
  <si>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</si>
  <si>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</si>
  <si>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</si>
  <si>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</si>
  <si>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</si>
  <si>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</si>
  <si>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</si>
  <si>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</si>
  <si>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</si>
  <si>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</si>
  <si>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</si>
  <si>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</si>
  <si>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</si>
  <si>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</si>
  <si>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</si>
  <si>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</si>
  <si>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</si>
  <si>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</si>
  <si>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</si>
  <si>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</si>
  <si>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</si>
  <si>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</si>
  <si>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</si>
  <si>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</si>
  <si>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</si>
  <si>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</si>
  <si>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</si>
  <si>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</si>
  <si>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</si>
  <si>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</si>
  <si>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</si>
  <si>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</si>
  <si>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</si>
  <si>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</si>
  <si>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</si>
  <si>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</si>
  <si>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</si>
  <si>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</si>
  <si>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</si>
  <si>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</si>
  <si>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</si>
  <si>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</si>
  <si>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</si>
  <si>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</si>
  <si>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</si>
  <si>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</si>
  <si>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</si>
  <si>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</si>
  <si>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</si>
  <si>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</si>
  <si>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</si>
  <si>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</si>
  <si>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</si>
  <si>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</si>
  <si>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</si>
  <si>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</si>
  <si>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</si>
  <si>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</si>
  <si>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</si>
  <si>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</si>
  <si>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</si>
  <si>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</si>
  <si>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</si>
  <si>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</si>
  <si>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</si>
  <si>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</si>
  <si>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</si>
  <si>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</si>
  <si>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</si>
  <si>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</si>
  <si>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</si>
  <si>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</si>
  <si>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</si>
  <si>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</si>
  <si>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</si>
  <si>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</si>
  <si>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</si>
  <si>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</si>
  <si>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</si>
  <si>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</si>
  <si>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</si>
  <si>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</si>
  <si>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</si>
  <si>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</si>
  <si>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</si>
  <si>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</si>
  <si>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</si>
  <si>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</si>
  <si>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</si>
  <si>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</si>
  <si>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</si>
  <si>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</si>
  <si>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</si>
  <si>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</si>
  <si>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</si>
  <si>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</si>
  <si>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</si>
  <si>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</si>
  <si>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</si>
  <si>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</si>
  <si>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</si>
  <si>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</si>
  <si>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</si>
  <si>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</si>
  <si>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</si>
  <si>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</si>
  <si>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</si>
  <si>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</si>
  <si>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</si>
  <si>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</si>
  <si>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</si>
  <si>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</si>
  <si>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</si>
  <si>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</si>
  <si>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</si>
  <si>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</si>
  <si>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</si>
  <si>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</si>
  <si>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</si>
  <si>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</si>
  <si>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</si>
  <si>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</si>
  <si>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</si>
  <si>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</si>
  <si>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</si>
  <si>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</si>
  <si>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</si>
  <si>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</si>
  <si>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</si>
  <si>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</si>
  <si>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</si>
  <si>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</si>
  <si>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</si>
  <si>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</si>
  <si>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</si>
  <si>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</si>
  <si>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</si>
  <si>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</si>
  <si>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</si>
  <si>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</si>
  <si>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</si>
  <si>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</si>
  <si>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</si>
  <si>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</si>
  <si>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</si>
  <si>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</si>
  <si>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</si>
  <si>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</si>
  <si>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</si>
  <si>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</si>
  <si>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</si>
  <si>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</si>
  <si>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</si>
  <si>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</si>
  <si>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</si>
  <si>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</si>
  <si>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</si>
  <si>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</si>
  <si>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</si>
  <si>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</si>
  <si>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</si>
  <si>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</si>
  <si>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</si>
  <si>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</si>
  <si>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</si>
  <si>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</si>
  <si>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</si>
  <si>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</si>
  <si>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</si>
  <si>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</si>
  <si>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</si>
  <si>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</si>
  <si>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</si>
  <si>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</si>
  <si>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</si>
  <si>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</si>
  <si>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</si>
  <si>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</si>
  <si>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</si>
  <si>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</si>
  <si>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</si>
  <si>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</si>
  <si>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</si>
  <si>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</si>
  <si>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</si>
  <si>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</si>
  <si>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</si>
  <si>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</si>
  <si>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</si>
  <si>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</si>
  <si>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</si>
  <si>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</si>
  <si>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</si>
  <si>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</si>
  <si>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</si>
  <si>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</si>
  <si>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</si>
  <si>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</si>
  <si>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</si>
  <si>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</si>
  <si>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</si>
  <si>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</si>
  <si>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</si>
  <si>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</si>
  <si>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</si>
  <si>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</si>
  <si>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</si>
  <si>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</si>
  <si>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</si>
  <si>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</si>
  <si>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</si>
  <si>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</si>
  <si>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</si>
  <si>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</si>
  <si>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</si>
  <si>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</si>
  <si>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</si>
  <si>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</si>
  <si>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</si>
  <si>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</si>
  <si>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</si>
  <si>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</si>
  <si>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</si>
  <si>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</si>
  <si>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</si>
  <si>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</si>
  <si>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</si>
  <si>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</si>
  <si>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</si>
  <si>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</si>
  <si>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</si>
  <si>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</si>
  <si>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</si>
  <si>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</si>
  <si>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</si>
  <si>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</si>
  <si>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</si>
  <si>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</si>
  <si>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</si>
  <si>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</si>
  <si>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</si>
  <si>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</si>
  <si>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</si>
  <si>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</si>
  <si>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</si>
  <si>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</si>
  <si>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</si>
  <si>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</si>
  <si>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</si>
  <si>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</si>
  <si>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</si>
  <si>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</si>
  <si>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</si>
  <si>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</si>
  <si>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</si>
  <si>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</si>
  <si>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</si>
  <si>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</si>
  <si>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</si>
  <si>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</si>
  <si>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</si>
  <si>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</si>
  <si>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</si>
  <si>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</si>
  <si>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</si>
  <si>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</si>
  <si>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</si>
  <si>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</si>
  <si>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</si>
  <si>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</si>
  <si>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</si>
  <si>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</si>
  <si>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</si>
  <si>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</si>
  <si>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</si>
  <si>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</si>
  <si>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</si>
  <si>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</si>
  <si>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</si>
  <si>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</si>
  <si>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</si>
  <si>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</si>
  <si>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</si>
  <si>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</si>
  <si>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</si>
  <si>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</si>
  <si>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</si>
  <si>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</si>
  <si>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</si>
  <si>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</si>
  <si>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</si>
  <si>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</si>
  <si>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</si>
  <si>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</si>
  <si>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</si>
  <si>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</si>
  <si>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</si>
  <si>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</si>
  <si>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</si>
  <si>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</si>
  <si>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</si>
  <si>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</si>
  <si>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</si>
  <si>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</si>
  <si>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</si>
  <si>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</si>
  <si>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</si>
  <si>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</si>
  <si>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</si>
  <si>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</si>
  <si>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</si>
  <si>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</si>
  <si>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</si>
  <si>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</si>
  <si>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</si>
  <si>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</si>
  <si>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</si>
  <si>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</si>
  <si>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</si>
  <si>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</si>
  <si>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</si>
  <si>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</si>
  <si>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</si>
  <si>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</si>
  <si>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</si>
  <si>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</si>
  <si>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</si>
  <si>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</si>
  <si>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</si>
  <si>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</si>
  <si>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</si>
  <si>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</si>
  <si>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</si>
  <si>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</si>
  <si>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</si>
  <si>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</si>
  <si>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</si>
  <si>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</si>
  <si>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</si>
  <si>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</si>
  <si>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</si>
  <si>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</si>
  <si>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</si>
  <si>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</si>
  <si>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</si>
  <si>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</si>
  <si>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</si>
  <si>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</si>
  <si>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</si>
  <si>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</si>
  <si>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</si>
  <si>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</si>
  <si>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</si>
  <si>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</si>
  <si>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</si>
  <si>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</si>
  <si>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</si>
  <si>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</si>
  <si>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</si>
  <si>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</si>
  <si>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</si>
  <si>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</si>
  <si>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</si>
  <si>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</si>
  <si>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</si>
  <si>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</si>
  <si>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</si>
  <si>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</si>
  <si>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</si>
  <si>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</si>
  <si>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</si>
  <si>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</si>
  <si>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</si>
  <si>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</si>
  <si>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</si>
  <si>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</si>
  <si>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</si>
  <si>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</si>
  <si>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</si>
  <si>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</si>
  <si>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</si>
  <si>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</si>
  <si>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</si>
  <si>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</si>
  <si>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</si>
  <si>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</si>
  <si>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</si>
  <si>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</si>
  <si>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</si>
  <si>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</si>
  <si>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</si>
  <si>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</si>
  <si>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</si>
  <si>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</si>
  <si>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</si>
  <si>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</si>
  <si>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</si>
  <si>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</si>
  <si>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</si>
  <si>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</si>
  <si>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</si>
  <si>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</si>
  <si>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</si>
  <si>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</si>
  <si>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</si>
  <si>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</si>
  <si>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</si>
  <si>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</si>
  <si>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</si>
  <si>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</si>
  <si>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</si>
  <si>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</si>
  <si>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</si>
  <si>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</si>
  <si>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</si>
  <si>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</si>
  <si>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</si>
  <si>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</si>
  <si>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</si>
  <si>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</si>
  <si>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</si>
  <si>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</si>
  <si>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</si>
  <si>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</si>
  <si>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</si>
  <si>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</si>
  <si>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</si>
  <si>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</si>
  <si>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</si>
  <si>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</si>
  <si>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</si>
  <si>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</si>
  <si>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</si>
  <si>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</si>
  <si>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</si>
  <si>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</si>
  <si>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</si>
  <si>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</si>
  <si>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</si>
  <si>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</si>
  <si>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</si>
  <si>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</si>
  <si>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</si>
  <si>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</si>
  <si>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</si>
  <si>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</si>
  <si>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</si>
  <si>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</si>
  <si>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</si>
  <si>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</si>
  <si>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</si>
  <si>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</si>
  <si>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</si>
  <si>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</si>
  <si>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</si>
  <si>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</si>
  <si>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</si>
  <si>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</si>
  <si>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</si>
  <si>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</si>
  <si>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</si>
  <si>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</si>
  <si>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</si>
  <si>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</si>
  <si>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</si>
  <si>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</si>
  <si>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</si>
  <si>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</si>
  <si>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</si>
  <si>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</si>
  <si>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</si>
  <si>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</si>
  <si>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</si>
  <si>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</si>
  <si>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</si>
  <si>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</si>
  <si>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</si>
  <si>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</si>
  <si>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</si>
  <si>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</si>
  <si>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</si>
  <si>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</si>
  <si>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</si>
  <si>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</si>
  <si>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</si>
  <si>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</si>
  <si>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</si>
  <si>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</si>
  <si>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</si>
  <si>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</si>
  <si>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</si>
  <si>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</si>
  <si>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</si>
  <si>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</si>
  <si>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</si>
  <si>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</si>
  <si>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</si>
  <si>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</si>
  <si>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</si>
  <si>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</si>
  <si>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</si>
  <si>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</si>
  <si>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</si>
  <si>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</si>
  <si>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</si>
  <si>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</si>
  <si>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</si>
  <si>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</si>
  <si>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</si>
  <si>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</si>
  <si>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</si>
  <si>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</si>
  <si>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</si>
  <si>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</si>
  <si>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</si>
  <si>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</si>
  <si>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</si>
  <si>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</si>
  <si>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</si>
  <si>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</si>
  <si>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</si>
  <si>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</si>
  <si>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</si>
  <si>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</si>
  <si>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</si>
  <si>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</si>
  <si>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</si>
  <si>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</si>
  <si>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</si>
  <si>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</si>
  <si>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</si>
  <si>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</si>
  <si>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</si>
  <si>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</si>
  <si>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</si>
  <si>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</si>
  <si>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</si>
  <si>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</si>
  <si>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</si>
  <si>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</si>
  <si>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</si>
  <si>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</si>
  <si>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</si>
  <si>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</si>
  <si>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</si>
  <si>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</si>
  <si>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</si>
  <si>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</si>
  <si>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</si>
  <si>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</si>
  <si>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</si>
  <si>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</si>
  <si>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</si>
  <si>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</si>
  <si>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</si>
  <si>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</si>
  <si>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</si>
  <si>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</si>
  <si>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</si>
  <si>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</si>
  <si>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</si>
  <si>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</si>
  <si>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</si>
  <si>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</si>
  <si>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</si>
  <si>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</si>
  <si>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</si>
  <si>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</si>
  <si>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</si>
  <si>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</si>
  <si>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</si>
  <si>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</si>
  <si>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</si>
  <si>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</si>
  <si>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</si>
  <si>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</si>
  <si>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</si>
  <si>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</si>
  <si>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</si>
  <si>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</si>
  <si>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</si>
  <si>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</si>
  <si>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</si>
  <si>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</si>
  <si>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</si>
  <si>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</si>
  <si>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</si>
  <si>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</si>
  <si>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</si>
  <si>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</si>
  <si>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</si>
  <si>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</si>
  <si>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</si>
  <si>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</si>
  <si>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</si>
  <si>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</si>
  <si>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</si>
  <si>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</si>
  <si>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</si>
  <si>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</si>
  <si>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</si>
  <si>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</si>
  <si>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</si>
  <si>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</si>
  <si>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</si>
  <si>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</si>
  <si>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</si>
  <si>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</si>
  <si>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</si>
  <si>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</si>
  <si>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</si>
  <si>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</si>
  <si>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</si>
  <si>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</si>
  <si>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</si>
  <si>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</si>
  <si>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</si>
  <si>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</si>
  <si>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</si>
  <si>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</si>
  <si>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</si>
  <si>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</si>
  <si>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</si>
  <si>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</si>
  <si>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</si>
  <si>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</si>
  <si>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</si>
  <si>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</si>
  <si>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</si>
  <si>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</si>
  <si>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</si>
  <si>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</si>
  <si>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</si>
  <si>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</si>
  <si>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</si>
  <si>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</si>
  <si>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</si>
  <si>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</si>
  <si>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</si>
  <si>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</si>
  <si>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</si>
  <si>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</si>
  <si>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</si>
  <si>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</si>
  <si>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</si>
  <si>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</si>
  <si>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</si>
  <si>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</si>
  <si>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</si>
  <si>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</si>
  <si>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</si>
  <si>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</si>
  <si>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</si>
  <si>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</si>
  <si>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</si>
  <si>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</si>
  <si>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</si>
  <si>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</si>
  <si>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</si>
  <si>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</si>
  <si>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</si>
  <si>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</si>
  <si>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</si>
  <si>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</si>
  <si>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</si>
  <si>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</si>
  <si>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</si>
  <si>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</si>
  <si>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</si>
  <si>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</si>
  <si>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</si>
  <si>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</si>
  <si>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</si>
  <si>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</si>
  <si>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</si>
  <si>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</si>
  <si>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</si>
  <si>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</si>
  <si>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</si>
  <si>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</si>
  <si>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</si>
  <si>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</si>
  <si>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</si>
  <si>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</si>
  <si>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</si>
  <si>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</si>
  <si>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</si>
  <si>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</si>
  <si>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</si>
  <si>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</si>
  <si>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</si>
  <si>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</si>
  <si>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</si>
  <si>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</si>
  <si>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</si>
  <si>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</si>
  <si>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</si>
  <si>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</si>
  <si>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</si>
  <si>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</si>
  <si>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</si>
  <si>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</si>
  <si>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</si>
  <si>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</si>
  <si>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</si>
  <si>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</si>
  <si>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</si>
  <si>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</si>
  <si>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</si>
  <si>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</si>
  <si>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</si>
  <si>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</si>
  <si>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</si>
  <si>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</si>
  <si>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</si>
  <si>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</si>
  <si>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</si>
  <si>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</si>
  <si>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</si>
  <si>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</si>
  <si>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</si>
  <si>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</si>
  <si>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</si>
  <si>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</si>
  <si>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</si>
  <si>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</si>
  <si>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</si>
  <si>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</si>
  <si>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</si>
  <si>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</si>
  <si>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</si>
  <si>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</si>
  <si>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</si>
  <si>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</si>
  <si>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</si>
  <si>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</si>
  <si>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</si>
  <si>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</si>
  <si>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</si>
  <si>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</si>
  <si>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</si>
  <si>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</si>
  <si>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</si>
  <si>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</si>
  <si>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</si>
  <si>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</si>
  <si>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</si>
  <si>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</si>
  <si>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</si>
  <si>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</si>
  <si>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</si>
  <si>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</si>
  <si>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</si>
  <si>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</si>
  <si>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</si>
  <si>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</si>
  <si>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</si>
  <si>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</si>
  <si>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</si>
  <si>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</si>
  <si>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</si>
  <si>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</si>
  <si>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</si>
  <si>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</si>
  <si>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</si>
  <si>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</si>
  <si>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</si>
  <si>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</si>
  <si>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</si>
  <si>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</si>
  <si>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</si>
  <si>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</si>
  <si>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</si>
  <si>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</si>
  <si>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</si>
  <si>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</si>
  <si>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</si>
  <si>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</si>
  <si>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</si>
  <si>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</si>
  <si>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</si>
  <si>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</si>
  <si>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</si>
  <si>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</si>
  <si>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</si>
  <si>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</si>
  <si>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</si>
  <si>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</si>
  <si>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</si>
  <si>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</si>
  <si>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</si>
  <si>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</si>
  <si>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</si>
  <si>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</si>
  <si>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</si>
  <si>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</si>
  <si>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</si>
  <si>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</si>
  <si>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</si>
  <si>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</si>
  <si>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</si>
  <si>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</si>
  <si>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</si>
  <si>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</si>
  <si>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</si>
  <si>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</si>
  <si>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</si>
  <si>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</si>
  <si>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</si>
  <si>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</si>
  <si>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</si>
  <si>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</si>
  <si>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</si>
  <si>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</si>
  <si>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</si>
  <si>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</si>
  <si>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</si>
  <si>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</si>
  <si>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</si>
  <si>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</si>
  <si>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</si>
  <si>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</si>
  <si>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</si>
  <si>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</si>
  <si>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</si>
  <si>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</si>
  <si>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</si>
  <si>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</si>
  <si>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</si>
  <si>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</si>
  <si>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</si>
  <si>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</si>
  <si>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</si>
  <si>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</si>
  <si>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</si>
  <si>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</si>
  <si>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</si>
  <si>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</si>
  <si>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</si>
  <si>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</si>
  <si>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</si>
  <si>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</si>
  <si>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</si>
  <si>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</si>
  <si>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</si>
  <si>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</si>
  <si>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</si>
  <si>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</si>
  <si>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</si>
  <si>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</si>
  <si>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</si>
  <si>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</si>
  <si>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</si>
  <si>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</si>
  <si>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</si>
  <si>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</si>
  <si>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</si>
  <si>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</si>
  <si>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</si>
  <si>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</si>
  <si>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</si>
  <si>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</si>
  <si>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</si>
  <si>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</si>
  <si>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</si>
  <si>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</si>
  <si>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</si>
  <si>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</si>
  <si>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</si>
  <si>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</si>
  <si>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</si>
  <si>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</si>
  <si>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</si>
  <si>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</si>
  <si>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</si>
  <si>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</si>
  <si>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</si>
  <si>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</si>
  <si>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</si>
  <si>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</si>
  <si>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</si>
  <si>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</si>
  <si>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</si>
  <si>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</si>
  <si>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</si>
  <si>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</si>
  <si>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</si>
  <si>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</si>
  <si>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</si>
  <si>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</si>
  <si>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</si>
  <si>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</si>
  <si>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</si>
  <si>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</si>
  <si>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</si>
  <si>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</si>
  <si>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</si>
  <si>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</si>
  <si>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</si>
  <si>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</si>
  <si>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</si>
  <si>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</si>
  <si>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</si>
  <si>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</si>
  <si>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</si>
  <si>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</si>
  <si>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</si>
  <si>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</si>
  <si>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</si>
  <si>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</si>
  <si>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</si>
  <si>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</si>
  <si>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</si>
  <si>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</si>
  <si>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</si>
  <si>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</si>
  <si>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</si>
  <si>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</si>
  <si>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</si>
  <si>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</si>
  <si>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</si>
  <si>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</si>
  <si>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</si>
  <si>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</si>
  <si>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</si>
  <si>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</si>
  <si>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</si>
  <si>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</si>
  <si>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</si>
  <si>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</si>
  <si>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</si>
  <si>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</si>
  <si>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</si>
  <si>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</si>
  <si>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</si>
  <si>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</si>
  <si>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</si>
  <si>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</si>
  <si>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</si>
  <si>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</si>
  <si>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</si>
  <si>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</si>
  <si>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</si>
  <si>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</si>
  <si>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</si>
  <si>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</si>
  <si>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</si>
  <si>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</si>
  <si>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</si>
  <si>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</si>
  <si>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</si>
  <si>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</si>
  <si>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</si>
  <si>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</si>
  <si>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</si>
  <si>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</si>
  <si>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</si>
  <si>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</si>
  <si>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</si>
  <si>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</si>
  <si>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</si>
  <si>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</si>
  <si>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</si>
  <si>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</si>
  <si>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</si>
  <si>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</si>
  <si>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</si>
  <si>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</si>
  <si>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</si>
  <si>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</si>
  <si>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</si>
  <si>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</si>
  <si>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</si>
  <si>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</si>
  <si>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</si>
  <si>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</si>
  <si>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</si>
  <si>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</si>
  <si>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</si>
  <si>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</si>
  <si>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</si>
  <si>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</si>
  <si>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</si>
  <si>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</si>
  <si>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</si>
  <si>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</si>
  <si>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</si>
  <si>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</si>
  <si>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</si>
  <si>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</si>
  <si>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</si>
  <si>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</si>
  <si>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</si>
  <si>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</si>
  <si>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</si>
  <si>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</si>
  <si>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</si>
  <si>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</si>
  <si>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</si>
  <si>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</si>
  <si>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</si>
  <si>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</si>
  <si>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</si>
  <si>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</si>
  <si>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</si>
  <si>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</si>
  <si>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</si>
  <si>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</si>
  <si>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</si>
  <si>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</si>
  <si>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</si>
  <si>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</si>
  <si>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</si>
  <si>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</si>
  <si>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</si>
  <si>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</si>
  <si>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</si>
  <si>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</si>
  <si>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</si>
  <si>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</si>
  <si>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</si>
  <si>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</si>
  <si>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</si>
  <si>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</si>
  <si>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</si>
  <si>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</si>
  <si>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</si>
  <si>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</si>
  <si>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</si>
  <si>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</si>
  <si>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</si>
  <si>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</si>
  <si>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</si>
  <si>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</si>
  <si>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</si>
  <si>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</si>
  <si>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</si>
  <si>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</si>
  <si>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</si>
  <si>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</si>
  <si>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</si>
  <si>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</si>
  <si>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</si>
  <si>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</si>
  <si>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</si>
  <si>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</si>
  <si>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</si>
  <si>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</si>
  <si>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</si>
  <si>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</si>
  <si>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</si>
  <si>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</si>
  <si>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</si>
  <si>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</si>
  <si>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</si>
  <si>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</si>
  <si>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</si>
  <si>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</si>
  <si>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</si>
  <si>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</si>
  <si>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</si>
  <si>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</si>
  <si>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</si>
  <si>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</si>
  <si>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</si>
  <si>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</si>
  <si>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</si>
  <si>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</si>
  <si>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</si>
  <si>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</si>
  <si>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</si>
  <si>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</si>
  <si>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</si>
  <si>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</si>
  <si>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</si>
  <si>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</si>
  <si>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</si>
  <si>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</si>
  <si>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</si>
  <si>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</si>
  <si>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</si>
  <si>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</si>
  <si>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</si>
  <si>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</si>
  <si>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</si>
  <si>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</si>
  <si>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</si>
  <si>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</si>
  <si>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</si>
  <si>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</si>
  <si>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</si>
  <si>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</si>
  <si>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</si>
  <si>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</si>
  <si>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</si>
  <si>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</si>
  <si>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</si>
  <si>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</si>
  <si>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</si>
  <si>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</si>
  <si>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</si>
  <si>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</si>
  <si>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</si>
  <si>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</si>
  <si>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</si>
  <si>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</si>
  <si>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</si>
  <si>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</si>
  <si>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</si>
  <si>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</si>
  <si>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</si>
  <si>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</si>
  <si>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</si>
  <si>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</si>
  <si>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</si>
  <si>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</si>
  <si>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</si>
  <si>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</si>
  <si>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</si>
  <si>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</si>
  <si>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</si>
  <si>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</si>
  <si>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</si>
  <si>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</si>
  <si>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</si>
  <si>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</si>
  <si>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</si>
  <si>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</si>
  <si>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</si>
  <si>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</si>
  <si>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</si>
  <si>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</si>
  <si>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</si>
  <si>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</si>
  <si>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</si>
  <si>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</si>
  <si>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</si>
  <si>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</si>
  <si>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</si>
  <si>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</si>
  <si>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</si>
  <si>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</si>
  <si>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</si>
  <si>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</si>
  <si>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</si>
  <si>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</si>
  <si>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</si>
  <si>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</si>
  <si>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</si>
  <si>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</si>
  <si>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</si>
  <si>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</si>
  <si>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</si>
  <si>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</si>
  <si>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</si>
  <si>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</si>
  <si>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</si>
  <si>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</si>
  <si>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</si>
  <si>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</si>
  <si>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</si>
  <si>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</si>
  <si>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</si>
  <si>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</si>
  <si>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</si>
  <si>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</si>
  <si>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</si>
  <si>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</si>
  <si>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</si>
  <si>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</si>
  <si>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</si>
  <si>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</si>
  <si>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</si>
  <si>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</si>
  <si>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</si>
  <si>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</si>
  <si>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</si>
  <si>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</si>
  <si>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</si>
  <si>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</si>
  <si>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</si>
  <si>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</si>
  <si>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</si>
  <si>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</si>
  <si>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</si>
  <si>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</si>
  <si>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</si>
  <si>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</si>
  <si>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</si>
  <si>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</si>
  <si>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</si>
  <si>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</si>
  <si>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</si>
  <si>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</si>
  <si>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</si>
  <si>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</si>
  <si>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</si>
  <si>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</si>
  <si>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</si>
  <si>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</si>
  <si>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</si>
  <si>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</si>
  <si>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</si>
  <si>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</si>
  <si>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</si>
  <si>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</si>
  <si>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</si>
  <si>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</si>
  <si>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</si>
  <si>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</si>
  <si>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</si>
  <si>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</si>
  <si>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</si>
  <si>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</si>
  <si>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</si>
  <si>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</si>
  <si>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</si>
  <si>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</si>
  <si>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</si>
  <si>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</si>
  <si>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</si>
  <si>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</si>
  <si>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</si>
  <si>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</si>
  <si>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</si>
  <si>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</si>
  <si>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</si>
  <si>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</si>
  <si>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</si>
  <si>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</si>
  <si>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</si>
  <si>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</si>
  <si>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</si>
  <si>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</si>
  <si>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</si>
  <si>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</si>
  <si>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</si>
  <si>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</si>
  <si>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</si>
  <si>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</si>
  <si>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</si>
  <si>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</si>
  <si>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</si>
  <si>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</si>
  <si>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</si>
  <si>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</si>
  <si>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</si>
  <si>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</si>
  <si>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</si>
  <si>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</si>
  <si>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</si>
  <si>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</si>
  <si>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</si>
  <si>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</si>
  <si>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</si>
  <si>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</si>
  <si>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</si>
  <si>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</si>
  <si>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</si>
  <si>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</si>
  <si>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</si>
  <si>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</si>
  <si>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</si>
  <si>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</si>
  <si>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</si>
  <si>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</si>
  <si>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</si>
  <si>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</si>
  <si>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</si>
  <si>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</si>
  <si>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</si>
  <si>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</si>
  <si>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</si>
  <si>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</si>
  <si>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</si>
  <si>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</si>
  <si>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</si>
  <si>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</si>
  <si>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</si>
  <si>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</si>
  <si>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</si>
  <si>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</si>
  <si>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</si>
  <si>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</si>
  <si>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</si>
  <si>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</si>
  <si>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</si>
  <si>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</si>
  <si>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</si>
  <si>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</si>
  <si>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</si>
  <si>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</si>
  <si>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</si>
  <si>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</si>
  <si>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</si>
  <si>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</si>
  <si>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</si>
  <si>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</si>
  <si>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</si>
  <si>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</si>
  <si>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</si>
  <si>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</si>
  <si>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</si>
  <si>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</si>
  <si>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</si>
  <si>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</si>
  <si>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</si>
  <si>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</si>
  <si>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</si>
  <si>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</si>
  <si>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</si>
  <si>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</si>
  <si>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</si>
  <si>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</si>
  <si>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</si>
  <si>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</si>
  <si>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</si>
  <si>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</si>
  <si>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</si>
  <si>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</si>
  <si>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</si>
  <si>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</si>
  <si>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</si>
  <si>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</si>
  <si>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</si>
  <si>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</si>
  <si>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</si>
  <si>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</si>
  <si>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</si>
  <si>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</si>
  <si>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</si>
  <si>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</si>
  <si>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</si>
  <si>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</si>
  <si>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</si>
  <si>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</si>
  <si>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</si>
  <si>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</si>
  <si>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</si>
  <si>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</si>
  <si>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</si>
  <si>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</si>
  <si>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</si>
  <si>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</si>
  <si>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</si>
  <si>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</si>
  <si>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</si>
  <si>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</si>
  <si>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</si>
  <si>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</si>
  <si>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</si>
  <si>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</si>
  <si>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</si>
  <si>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</si>
  <si>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</si>
  <si>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</si>
  <si>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</si>
  <si>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</si>
  <si>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</si>
  <si>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</si>
  <si>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</si>
  <si>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</si>
  <si>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</si>
  <si>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</si>
  <si>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</si>
  <si>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</si>
  <si>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</si>
  <si>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</si>
  <si>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</si>
  <si>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</si>
  <si>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</si>
  <si>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</si>
  <si>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</si>
  <si>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</si>
  <si>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</si>
  <si>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</si>
  <si>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</si>
  <si>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</si>
  <si>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</si>
  <si>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</si>
  <si>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</si>
  <si>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</si>
  <si>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</si>
  <si>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</si>
  <si>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</si>
  <si>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</si>
  <si>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</si>
  <si>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</si>
  <si>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</si>
  <si>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</si>
  <si>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</si>
  <si>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</si>
  <si>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</si>
  <si>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</si>
  <si>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</si>
  <si>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</si>
  <si>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</si>
  <si>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</si>
  <si>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</si>
  <si>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</si>
  <si>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</si>
  <si>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</si>
  <si>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</si>
  <si>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</si>
  <si>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</si>
  <si>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</si>
  <si>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</si>
  <si>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</si>
  <si>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</si>
  <si>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</si>
  <si>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</si>
  <si>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</si>
  <si>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</si>
  <si>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</si>
  <si>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</si>
  <si>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</si>
  <si>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</si>
  <si>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</si>
  <si>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</si>
  <si>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</si>
  <si>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</si>
  <si>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</si>
  <si>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</si>
  <si>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</si>
  <si>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</si>
  <si>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</si>
  <si>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</si>
  <si>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</si>
  <si>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</si>
  <si>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</si>
  <si>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</si>
  <si>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</si>
  <si>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</si>
  <si>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</si>
  <si>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</si>
  <si>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</si>
  <si>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</si>
  <si>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</si>
  <si>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</si>
  <si>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</si>
  <si>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</si>
  <si>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</si>
  <si>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</si>
  <si>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</si>
  <si>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</si>
  <si>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</si>
  <si>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</si>
  <si>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</si>
  <si>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</si>
  <si>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</si>
  <si>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</si>
  <si>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</si>
  <si>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</si>
  <si>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</si>
  <si>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</si>
  <si>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</si>
  <si>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</si>
  <si>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</si>
  <si>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</si>
  <si>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</si>
  <si>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</si>
  <si>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</si>
  <si>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</si>
  <si>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</si>
  <si>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</si>
  <si>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</si>
  <si>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</si>
  <si>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</si>
  <si>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</si>
  <si>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</si>
  <si>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</si>
  <si>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</si>
  <si>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</si>
  <si>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</si>
  <si>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</si>
  <si>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</si>
  <si>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</si>
  <si>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</si>
  <si>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</si>
  <si>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</si>
  <si>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</si>
  <si>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</si>
  <si>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</si>
  <si>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</si>
  <si>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</si>
  <si>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</si>
  <si>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</si>
  <si>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</si>
  <si>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</si>
  <si>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</si>
  <si>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</si>
  <si>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</si>
  <si>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</si>
  <si>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</si>
  <si>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</si>
  <si>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</si>
  <si>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</si>
  <si>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</si>
  <si>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</si>
  <si>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</si>
  <si>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</si>
  <si>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</si>
  <si>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</si>
  <si>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</si>
  <si>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</si>
  <si>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</si>
  <si>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</si>
  <si>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</si>
  <si>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</si>
  <si>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</si>
  <si>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</si>
  <si>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</si>
  <si>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</si>
  <si>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</si>
  <si>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</si>
  <si>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</si>
  <si>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</si>
  <si>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</si>
  <si>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</si>
  <si>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</si>
  <si>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</si>
  <si>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</si>
  <si>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</si>
  <si>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</si>
  <si>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</si>
  <si>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</si>
  <si>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</si>
  <si>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</si>
  <si>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</si>
  <si>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</si>
  <si>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</si>
  <si>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</si>
  <si>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</si>
  <si>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</si>
  <si>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</si>
  <si>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</si>
  <si>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</si>
  <si>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</si>
  <si>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</si>
  <si>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</si>
  <si>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</si>
  <si>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</si>
  <si>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</si>
  <si>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</si>
  <si>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</si>
  <si>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</si>
  <si>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</si>
  <si>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</si>
  <si>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</si>
  <si>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</si>
  <si>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</si>
  <si>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</si>
  <si>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</si>
  <si>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</si>
  <si>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</si>
  <si>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</si>
  <si>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</si>
  <si>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</si>
  <si>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</si>
  <si>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</si>
  <si>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</si>
  <si>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</si>
  <si>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</si>
  <si>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</si>
  <si>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</si>
  <si>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</si>
  <si>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</si>
  <si>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</si>
  <si>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</si>
  <si>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</si>
  <si>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</si>
  <si>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</si>
  <si>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</si>
  <si>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</si>
  <si>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</si>
  <si>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</si>
  <si>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</si>
  <si>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</si>
  <si>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</si>
  <si>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</si>
  <si>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</si>
  <si>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</si>
  <si>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</si>
  <si>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</si>
  <si>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</si>
  <si>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</si>
  <si>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</si>
  <si>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</si>
  <si>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</si>
  <si>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</si>
  <si>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</si>
  <si>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</si>
  <si>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</si>
  <si>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</si>
  <si>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</si>
  <si>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</si>
  <si>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</si>
  <si>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</si>
  <si>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</si>
  <si>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</si>
  <si>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</si>
  <si>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</si>
  <si>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</si>
  <si>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</si>
  <si>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</si>
  <si>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</si>
  <si>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</si>
  <si>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</si>
  <si>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</si>
  <si>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</si>
  <si>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</si>
  <si>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</si>
  <si>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</si>
  <si>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</si>
  <si>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</si>
  <si>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</si>
  <si>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</si>
  <si>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</si>
  <si>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</si>
  <si>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</si>
  <si>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</si>
  <si>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</si>
  <si>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</si>
  <si>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</si>
  <si>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</si>
  <si>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</si>
  <si>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</si>
  <si>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</si>
  <si>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</si>
  <si>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</si>
  <si>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</si>
  <si>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</si>
  <si>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</si>
  <si>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</si>
  <si>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</si>
  <si>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</si>
  <si>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</si>
  <si>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</si>
  <si>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</si>
  <si>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</si>
  <si>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</si>
  <si>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</si>
  <si>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</si>
  <si>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</si>
  <si>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</si>
  <si>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</si>
  <si>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</si>
  <si>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</si>
  <si>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</si>
  <si>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</si>
  <si>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</si>
  <si>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</si>
  <si>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</si>
  <si>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</si>
  <si>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</si>
  <si>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</si>
  <si>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</si>
  <si>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</si>
  <si>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</si>
  <si>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</si>
  <si>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</si>
  <si>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</si>
  <si>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</si>
  <si>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</si>
  <si>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</si>
  <si>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</si>
  <si>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</si>
  <si>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</si>
  <si>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</si>
  <si>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</si>
  <si>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</si>
  <si>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</si>
  <si>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</si>
  <si>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</si>
  <si>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</si>
  <si>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</si>
  <si>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</si>
  <si>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</si>
  <si>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</si>
  <si>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</si>
  <si>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</si>
  <si>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</si>
  <si>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</si>
  <si>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</si>
  <si>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</si>
  <si>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</si>
  <si>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</si>
  <si>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</si>
  <si>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</si>
  <si>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</si>
  <si>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</si>
  <si>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</si>
  <si>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</si>
  <si>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</si>
  <si>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</si>
  <si>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</si>
  <si>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</si>
  <si>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</si>
  <si>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</si>
  <si>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</si>
  <si>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</si>
  <si>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</si>
  <si>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</si>
  <si>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</si>
  <si>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</si>
  <si>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</si>
  <si>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</si>
  <si>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</si>
  <si>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</si>
  <si>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</si>
  <si>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</si>
  <si>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</si>
  <si>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</si>
  <si>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</si>
  <si>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</si>
  <si>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</si>
  <si>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</si>
  <si>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</si>
  <si>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</si>
  <si>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</si>
  <si>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</si>
  <si>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</si>
  <si>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</si>
  <si>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</si>
  <si>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</si>
  <si>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</si>
  <si>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</si>
  <si>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</si>
  <si>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</si>
  <si>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</si>
  <si>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</si>
  <si>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</si>
  <si>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</si>
  <si>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</si>
  <si>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</si>
  <si>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</si>
  <si>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</si>
  <si>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</si>
  <si>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</si>
  <si>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</si>
  <si>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</si>
  <si>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</si>
  <si>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</si>
  <si>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</si>
  <si>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</si>
  <si>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</si>
  <si>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</si>
  <si>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</si>
  <si>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</si>
  <si>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</si>
  <si>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</si>
  <si>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</si>
  <si>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</si>
  <si>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</si>
  <si>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</si>
  <si>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</si>
  <si>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</si>
  <si>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</si>
  <si>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</si>
  <si>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</si>
  <si>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</si>
  <si>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</si>
  <si>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</si>
  <si>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</si>
  <si>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</si>
  <si>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</si>
  <si>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</si>
  <si>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</si>
  <si>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</si>
  <si>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</si>
  <si>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</si>
  <si>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</si>
  <si>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</si>
  <si>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</si>
  <si>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</si>
  <si>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</si>
  <si>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</si>
  <si>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</si>
  <si>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</si>
  <si>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</si>
  <si>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</si>
  <si>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</si>
  <si>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</si>
  <si>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</si>
  <si>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</si>
  <si>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</si>
  <si>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</si>
  <si>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</si>
  <si>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</si>
  <si>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</si>
  <si>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</si>
  <si>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</si>
  <si>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</si>
  <si>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</si>
  <si>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</si>
  <si>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</si>
  <si>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</si>
  <si>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</si>
  <si>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</si>
  <si>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</si>
  <si>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</si>
  <si>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</si>
  <si>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</si>
  <si>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</si>
  <si>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</si>
  <si>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</si>
  <si>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</si>
  <si>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</si>
  <si>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</si>
  <si>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</si>
  <si>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</si>
  <si>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</si>
  <si>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</si>
  <si>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</si>
  <si>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</si>
  <si>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</si>
  <si>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</si>
  <si>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</si>
  <si>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</si>
  <si>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</si>
  <si>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</si>
  <si>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</si>
  <si>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</si>
  <si>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</si>
  <si>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</si>
  <si>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</si>
  <si>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</si>
  <si>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</si>
  <si>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</si>
  <si>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</si>
  <si>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</si>
  <si>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</si>
  <si>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</si>
  <si>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</si>
  <si>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</si>
  <si>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</si>
  <si>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</si>
  <si>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</si>
  <si>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</si>
  <si>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</si>
  <si>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</si>
  <si>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</si>
  <si>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</si>
  <si>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</si>
  <si>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</si>
  <si>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</si>
  <si>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</si>
  <si>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</si>
  <si>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</si>
  <si>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</si>
  <si>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</si>
  <si>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</si>
  <si>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</si>
  <si>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</si>
  <si>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</si>
  <si>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</si>
  <si>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</si>
  <si>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</si>
  <si>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</si>
  <si>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</si>
  <si>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</si>
  <si>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</si>
  <si>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</si>
  <si>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</si>
  <si>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</si>
  <si>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</si>
  <si>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</si>
  <si>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</si>
  <si>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</si>
  <si>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</si>
  <si>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</si>
  <si>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</si>
  <si>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</si>
  <si>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</si>
  <si>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</si>
  <si>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</si>
  <si>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</si>
  <si>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</si>
  <si>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</si>
  <si>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</si>
  <si>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</si>
  <si>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</si>
  <si>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</si>
  <si>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</si>
  <si>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</si>
  <si>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</si>
  <si>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</si>
  <si>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</si>
  <si>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</si>
  <si>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</si>
  <si>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</si>
  <si>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</si>
  <si>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</si>
  <si>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</si>
  <si>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</si>
  <si>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</si>
  <si>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</si>
  <si>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</si>
  <si>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</si>
  <si>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</si>
  <si>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</si>
  <si>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</si>
  <si>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</si>
  <si>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</si>
  <si>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</si>
  <si>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</si>
  <si>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</si>
  <si>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</si>
  <si>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</si>
  <si>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</si>
  <si>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</si>
  <si>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</si>
  <si>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</si>
  <si>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</si>
  <si>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</si>
  <si>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</si>
  <si>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</si>
  <si>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</si>
  <si>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</si>
  <si>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</si>
  <si>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</si>
  <si>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</si>
  <si>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</si>
  <si>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</si>
  <si>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</si>
  <si>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</si>
  <si>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</si>
  <si>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</si>
  <si>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</si>
  <si>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</si>
  <si>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</si>
  <si>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</si>
  <si>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</si>
  <si>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</si>
  <si>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</si>
  <si>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</si>
  <si>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</si>
  <si>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</si>
  <si>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</si>
  <si>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</si>
  <si>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</si>
  <si>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</si>
  <si>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</si>
  <si>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</si>
  <si>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</si>
  <si>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</si>
  <si>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</si>
  <si>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</si>
  <si>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</si>
  <si>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</si>
  <si>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</si>
  <si>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</si>
  <si>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</si>
  <si>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</si>
  <si>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</si>
  <si>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</si>
  <si>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</si>
  <si>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</si>
  <si>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</si>
  <si>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</si>
  <si>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</si>
  <si>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</si>
  <si>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</si>
  <si>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</si>
  <si>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</si>
  <si>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</si>
  <si>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</si>
  <si>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</si>
  <si>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</si>
  <si>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</si>
  <si>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</si>
  <si>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</si>
  <si>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</si>
  <si>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</si>
  <si>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</si>
  <si>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</si>
  <si>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</si>
  <si>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</si>
  <si>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</si>
  <si>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</si>
  <si>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</si>
  <si>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</si>
  <si>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</si>
  <si>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</si>
  <si>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</si>
  <si>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</si>
  <si>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</si>
  <si>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</si>
  <si>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</si>
  <si>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</si>
  <si>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</si>
  <si>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</si>
  <si>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</si>
  <si>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</si>
  <si>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</si>
  <si>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</si>
  <si>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</si>
  <si>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</si>
  <si>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</si>
  <si>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</si>
  <si>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</si>
  <si>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</si>
  <si>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</si>
  <si>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</si>
  <si>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</si>
  <si>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</si>
  <si>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</si>
  <si>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</si>
  <si>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</si>
  <si>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</si>
  <si>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</si>
  <si>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</si>
  <si>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</si>
  <si>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</si>
  <si>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</si>
  <si>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</si>
  <si>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</si>
  <si>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</si>
  <si>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</si>
  <si>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</si>
  <si>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</si>
  <si>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</si>
  <si>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</si>
  <si>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</si>
  <si>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</si>
  <si>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</si>
  <si>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</si>
  <si>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</si>
  <si>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</si>
  <si>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</si>
  <si>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</si>
  <si>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</si>
  <si>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</si>
  <si>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</si>
  <si>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</si>
  <si>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</si>
  <si>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</si>
  <si>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</si>
  <si>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</si>
  <si>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</si>
  <si>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</si>
  <si>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</si>
  <si>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</si>
  <si>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</si>
  <si>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</si>
  <si>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</si>
  <si>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</si>
  <si>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</si>
  <si>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</si>
  <si>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</si>
  <si>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</si>
  <si>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</si>
  <si>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</si>
  <si>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</si>
  <si>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</si>
  <si>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</si>
  <si>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</si>
  <si>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</si>
  <si>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</si>
  <si>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</si>
  <si>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</si>
  <si>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</si>
  <si>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</si>
  <si>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</si>
  <si>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</si>
  <si>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</si>
  <si>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</si>
  <si>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</si>
  <si>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</si>
  <si>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</si>
  <si>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</si>
  <si>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</si>
  <si>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</si>
  <si>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</si>
  <si>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</si>
  <si>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</si>
  <si>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</si>
  <si>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</si>
  <si>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</si>
  <si>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</si>
  <si>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</si>
  <si>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</si>
  <si>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</si>
  <si>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</si>
  <si>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</si>
  <si>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</si>
  <si>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</si>
  <si>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</si>
  <si>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</si>
  <si>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</si>
  <si>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</si>
  <si>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</si>
  <si>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</si>
  <si>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</si>
  <si>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</si>
  <si>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</si>
  <si>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</si>
  <si>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</si>
  <si>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</si>
  <si>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</si>
  <si>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</si>
  <si>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</si>
  <si>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</si>
  <si>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</si>
  <si>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</si>
  <si>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</si>
  <si>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</si>
  <si>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</si>
  <si>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</si>
  <si>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</si>
  <si>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</si>
  <si>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</si>
  <si>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</si>
  <si>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</si>
  <si>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</si>
  <si>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</si>
  <si>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</si>
  <si>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</si>
  <si>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</si>
  <si>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</si>
  <si>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</si>
  <si>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</si>
  <si>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</si>
  <si>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</si>
  <si>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</si>
  <si>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</si>
  <si>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</si>
  <si>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</si>
  <si>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</si>
  <si>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</si>
  <si>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</si>
  <si>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</si>
  <si>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</si>
  <si>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</si>
  <si>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</si>
  <si>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</si>
  <si>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</si>
  <si>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</si>
  <si>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</si>
  <si>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</si>
  <si>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</si>
  <si>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</si>
  <si>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</si>
  <si>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</si>
  <si>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</si>
  <si>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</si>
  <si>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</si>
  <si>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</si>
  <si>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</si>
  <si>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</si>
  <si>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</si>
  <si>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</si>
  <si>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</si>
  <si>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</si>
  <si>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</si>
  <si>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</si>
  <si>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</si>
  <si>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</si>
  <si>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</si>
  <si>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</si>
  <si>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</si>
  <si>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</si>
  <si>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</si>
  <si>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</si>
  <si>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</si>
  <si>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</si>
  <si>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</si>
  <si>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</si>
  <si>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</si>
  <si>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</si>
  <si>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</si>
  <si>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</si>
  <si>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</si>
  <si>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</si>
  <si>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</si>
  <si>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</si>
  <si>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</si>
  <si>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</si>
  <si>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</si>
  <si>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</si>
  <si>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</si>
  <si>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</si>
  <si>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</si>
  <si>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</si>
  <si>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</si>
  <si>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</si>
  <si>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</si>
  <si>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</si>
  <si>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</si>
  <si>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</si>
  <si>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</si>
  <si>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</si>
  <si>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</si>
  <si>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</si>
  <si>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</si>
  <si>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</si>
  <si>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</si>
  <si>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</si>
  <si>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</si>
  <si>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</si>
  <si>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</si>
  <si>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</si>
  <si>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</si>
  <si>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</si>
  <si>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</si>
  <si>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</si>
  <si>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</si>
  <si>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</si>
  <si>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</si>
  <si>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</si>
  <si>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</si>
  <si>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</si>
  <si>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</si>
  <si>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</si>
  <si>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</si>
  <si>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</si>
  <si>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</si>
  <si>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</si>
  <si>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</si>
  <si>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</si>
  <si>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</si>
  <si>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</si>
  <si>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</si>
  <si>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</si>
  <si>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</si>
  <si>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</si>
  <si>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</si>
  <si>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</si>
  <si>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</si>
  <si>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</si>
  <si>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</si>
  <si>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</si>
  <si>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</si>
  <si>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</si>
  <si>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</si>
  <si>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</si>
  <si>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</si>
  <si>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</si>
  <si>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</si>
  <si>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</si>
  <si>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</si>
  <si>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</si>
  <si>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</si>
  <si>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</si>
  <si>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</si>
  <si>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</si>
  <si>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</si>
  <si>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</si>
  <si>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</si>
  <si>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</si>
  <si>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</si>
  <si>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</si>
  <si>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</si>
  <si>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</si>
  <si>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</si>
  <si>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</si>
  <si>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</si>
  <si>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</si>
  <si>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</si>
  <si>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</si>
  <si>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</si>
  <si>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</si>
  <si>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</si>
  <si>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</si>
  <si>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</si>
  <si>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</si>
  <si>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</si>
  <si>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</si>
  <si>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</si>
  <si>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</si>
  <si>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</si>
  <si>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</si>
  <si>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</si>
  <si>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</si>
  <si>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</si>
  <si>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</si>
  <si>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</si>
  <si>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</si>
  <si>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</si>
  <si>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</si>
  <si>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</si>
  <si>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</si>
  <si>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</si>
  <si>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</si>
  <si>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</si>
  <si>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</si>
  <si>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</si>
  <si>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</si>
  <si>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</si>
  <si>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</si>
  <si>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</si>
  <si>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</si>
  <si>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</si>
  <si>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</si>
  <si>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</si>
  <si>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</si>
  <si>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</si>
  <si>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</si>
  <si>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</si>
  <si>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</si>
  <si>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</si>
  <si>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</si>
  <si>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</si>
  <si>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</si>
  <si>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</si>
  <si>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</si>
  <si>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</si>
  <si>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</si>
  <si>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</si>
  <si>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</si>
  <si>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</si>
  <si>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</si>
  <si>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</si>
  <si>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</si>
  <si>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</si>
  <si>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</si>
  <si>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</si>
  <si>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</si>
  <si>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</si>
  <si>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</si>
  <si>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</si>
  <si>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</si>
  <si>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</si>
  <si>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</si>
  <si>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</si>
  <si>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</si>
  <si>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</si>
  <si>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</si>
  <si>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</si>
  <si>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</si>
  <si>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</si>
  <si>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</si>
  <si>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</si>
  <si>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</si>
  <si>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</si>
  <si>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</si>
  <si>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</si>
  <si>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</si>
  <si>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</si>
  <si>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</si>
  <si>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</si>
  <si>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</si>
  <si>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</si>
  <si>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</si>
  <si>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</si>
  <si>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</si>
  <si>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</si>
  <si>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</si>
  <si>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</si>
  <si>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</si>
  <si>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</si>
  <si>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</si>
  <si>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</si>
  <si>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</si>
  <si>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</si>
  <si>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</si>
  <si>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</si>
  <si>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</si>
  <si>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</si>
  <si>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</si>
  <si>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</si>
  <si>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</si>
  <si>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</si>
  <si>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</si>
  <si>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</si>
  <si>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</si>
  <si>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</si>
  <si>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</si>
  <si>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</si>
  <si>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</si>
  <si>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</si>
  <si>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</si>
  <si>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</si>
  <si>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</si>
  <si>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</si>
  <si>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</si>
  <si>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</si>
  <si>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</si>
  <si>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</si>
  <si>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</si>
  <si>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</si>
  <si>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</si>
  <si>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</si>
  <si>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</si>
  <si>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</si>
  <si>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</si>
  <si>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</si>
  <si>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</si>
  <si>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</si>
  <si>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</si>
  <si>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</si>
  <si>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</si>
  <si>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</si>
  <si>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</si>
  <si>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</si>
  <si>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</si>
  <si>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</si>
  <si>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</si>
  <si>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</si>
  <si>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</si>
  <si>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</si>
  <si>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</si>
  <si>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</si>
  <si>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</si>
  <si>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</si>
  <si>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</si>
  <si>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</si>
  <si>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</si>
  <si>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</si>
  <si>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</si>
  <si>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</si>
  <si>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</si>
  <si>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</si>
  <si>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</si>
  <si>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</si>
  <si>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</si>
  <si>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</si>
  <si>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</si>
  <si>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</si>
  <si>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</si>
  <si>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</si>
  <si>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</si>
  <si>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</si>
  <si>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</si>
  <si>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</si>
  <si>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</si>
  <si>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</si>
  <si>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</si>
  <si>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</si>
  <si>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</si>
  <si>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</si>
  <si>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</si>
  <si>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</si>
  <si>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</si>
  <si>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</si>
  <si>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</si>
  <si>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</si>
  <si>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</si>
  <si>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</si>
  <si>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</si>
  <si>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</si>
  <si>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</si>
  <si>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</si>
  <si>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</si>
  <si>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</si>
  <si>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</si>
  <si>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</si>
  <si>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</si>
  <si>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</si>
  <si>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</si>
  <si>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</si>
  <si>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</si>
  <si>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</si>
  <si>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</si>
  <si>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</si>
  <si>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</si>
  <si>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</si>
  <si>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</si>
  <si>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</si>
  <si>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</si>
  <si>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</si>
  <si>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</si>
  <si>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</si>
  <si>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</si>
  <si>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</si>
  <si>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</si>
  <si>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</si>
  <si>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</si>
  <si>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</si>
  <si>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</si>
  <si>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</si>
  <si>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</si>
  <si>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</si>
  <si>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</si>
  <si>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</si>
  <si>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</si>
  <si>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</si>
  <si>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</si>
  <si>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</si>
  <si>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</si>
  <si>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</si>
  <si>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</si>
  <si>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</si>
  <si>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</si>
  <si>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</si>
  <si>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</si>
  <si>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</si>
  <si>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</si>
  <si>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</si>
  <si>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</si>
  <si>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</si>
  <si>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</si>
  <si>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</si>
  <si>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</si>
  <si>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</si>
  <si>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</si>
  <si>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</si>
  <si>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</si>
  <si>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</si>
  <si>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</si>
  <si>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</si>
  <si>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</si>
  <si>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</si>
  <si>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</si>
  <si>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</si>
  <si>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</si>
  <si>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</si>
  <si>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</si>
  <si>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</si>
  <si>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</si>
  <si>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</si>
  <si>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</si>
  <si>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</si>
  <si>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</si>
  <si>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</si>
  <si>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</si>
  <si>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</si>
  <si>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</si>
  <si>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</si>
  <si>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</si>
  <si>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</si>
  <si>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</si>
  <si>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</si>
  <si>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</si>
  <si>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</si>
  <si>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</si>
  <si>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</si>
  <si>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</si>
  <si>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</si>
  <si>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</si>
  <si>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</si>
  <si>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</si>
  <si>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</si>
  <si>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</si>
  <si>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</si>
  <si>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</si>
  <si>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</si>
  <si>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</si>
  <si>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</si>
  <si>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</si>
  <si>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</si>
  <si>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</si>
  <si>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</si>
  <si>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</si>
  <si>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</si>
  <si>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</si>
  <si>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</si>
  <si>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</si>
  <si>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</si>
  <si>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</si>
  <si>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</si>
  <si>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</si>
  <si>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</si>
  <si>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</si>
  <si>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</si>
  <si>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</si>
  <si>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</si>
  <si>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</si>
  <si>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</si>
  <si>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</si>
  <si>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</si>
  <si>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</si>
  <si>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</si>
  <si>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</si>
  <si>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</si>
  <si>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</si>
  <si>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</si>
  <si>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</si>
  <si>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</si>
  <si>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</si>
  <si>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</si>
  <si>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</si>
  <si>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</si>
  <si>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</si>
  <si>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</si>
  <si>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</si>
  <si>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</si>
  <si>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</si>
  <si>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</si>
  <si>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</si>
  <si>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</si>
  <si>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</si>
  <si>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</si>
  <si>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</si>
  <si>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</si>
  <si>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</si>
  <si>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</si>
  <si>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</si>
  <si>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</si>
  <si>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</si>
  <si>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</si>
  <si>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</si>
  <si>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</si>
  <si>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</si>
  <si>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</si>
  <si>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</si>
  <si>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</si>
  <si>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</si>
  <si>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</si>
  <si>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</si>
  <si>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</si>
  <si>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</si>
  <si>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</si>
  <si>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</si>
  <si>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</si>
  <si>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</si>
  <si>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</si>
  <si>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</si>
  <si>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</si>
  <si>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</si>
  <si>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</si>
  <si>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</si>
  <si>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</si>
  <si>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</si>
  <si>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</si>
  <si>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</si>
  <si>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</si>
  <si>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</si>
  <si>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</si>
  <si>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</si>
  <si>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</si>
  <si>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</si>
  <si>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</si>
  <si>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</si>
  <si>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</si>
  <si>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</si>
  <si>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</si>
  <si>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</si>
  <si>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</si>
  <si>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</si>
  <si>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</si>
  <si>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</si>
  <si>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</si>
  <si>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</si>
  <si>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</si>
  <si>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</si>
  <si>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</si>
  <si>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</si>
  <si>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</si>
  <si>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</si>
  <si>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</si>
  <si>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</si>
  <si>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</si>
  <si>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</si>
  <si>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</si>
  <si>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</si>
  <si>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</si>
  <si>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</si>
  <si>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</si>
  <si>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</si>
  <si>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</si>
  <si>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</si>
  <si>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</si>
  <si>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</si>
  <si>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</si>
  <si>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</si>
  <si>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</si>
  <si>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</si>
  <si>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</si>
  <si>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</si>
  <si>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</si>
  <si>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</si>
  <si>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</si>
  <si>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</si>
  <si>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</si>
  <si>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</si>
  <si>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</si>
  <si>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</si>
  <si>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</si>
  <si>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</si>
  <si>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</si>
  <si>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</si>
  <si>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</si>
  <si>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</si>
  <si>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</si>
  <si>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</si>
  <si>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</si>
  <si>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</si>
  <si>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</si>
  <si>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</si>
  <si>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</si>
  <si>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</si>
  <si>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</si>
  <si>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</si>
  <si>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</si>
  <si>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</si>
  <si>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</si>
  <si>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</si>
  <si>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</si>
  <si>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</si>
  <si>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</si>
  <si>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</si>
  <si>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</si>
  <si>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</si>
  <si>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</si>
  <si>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</si>
  <si>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</si>
  <si>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</si>
  <si>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</si>
  <si>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</si>
  <si>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</si>
  <si>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</si>
  <si>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</si>
  <si>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</si>
  <si>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</si>
  <si>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</si>
  <si>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</si>
  <si>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</si>
  <si>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</si>
  <si>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</si>
  <si>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</si>
  <si>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</si>
  <si>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</si>
  <si>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</si>
  <si>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</si>
  <si>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</si>
  <si>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</si>
  <si>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</si>
  <si>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</si>
  <si>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</si>
  <si>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</si>
  <si>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</si>
  <si>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</si>
  <si>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</si>
  <si>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</si>
  <si>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</si>
  <si>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</si>
  <si>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</si>
  <si>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</si>
  <si>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</si>
  <si>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</si>
  <si>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</si>
  <si>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</si>
  <si>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</si>
  <si>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</si>
  <si>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</si>
  <si>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</si>
  <si>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</si>
  <si>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</si>
  <si>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</si>
  <si>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</si>
  <si>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</si>
  <si>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</si>
  <si>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</si>
  <si>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</si>
  <si>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</si>
  <si>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</si>
  <si>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</si>
  <si>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</si>
  <si>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</si>
  <si>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</si>
  <si>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</si>
  <si>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</si>
  <si>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</si>
  <si>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</si>
  <si>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</si>
  <si>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</si>
  <si>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</si>
  <si>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</si>
  <si>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</si>
  <si>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</si>
  <si>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</si>
  <si>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</si>
  <si>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</si>
  <si>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</si>
  <si>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</si>
  <si>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</si>
  <si>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</si>
  <si>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</si>
  <si>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</si>
  <si>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</si>
  <si>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</si>
  <si>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</si>
  <si>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</si>
  <si>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</si>
  <si>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</si>
  <si>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</si>
  <si>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</si>
  <si>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</si>
  <si>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</si>
  <si>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</si>
  <si>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</si>
  <si>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</si>
  <si>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</si>
  <si>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</si>
  <si>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</si>
  <si>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</si>
  <si>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</si>
  <si>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</si>
  <si>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</si>
  <si>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</si>
  <si>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</si>
  <si>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</si>
  <si>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</si>
  <si>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</si>
  <si>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</si>
  <si>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</si>
  <si>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</si>
  <si>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</si>
  <si>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</si>
  <si>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</si>
  <si>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</si>
  <si>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</si>
  <si>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</si>
  <si>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</si>
  <si>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</si>
  <si>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</si>
  <si>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</si>
  <si>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</si>
  <si>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</si>
  <si>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</si>
  <si>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</si>
  <si>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</si>
  <si>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</si>
  <si>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</si>
  <si>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</si>
  <si>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</si>
  <si>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</si>
  <si>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</si>
  <si>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</si>
  <si>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</si>
  <si>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</si>
  <si>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</si>
  <si>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</si>
  <si>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</si>
  <si>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</si>
  <si>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</si>
  <si>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</si>
  <si>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</si>
  <si>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</si>
  <si>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</si>
  <si>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</si>
  <si>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</si>
  <si>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</si>
  <si>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</si>
  <si>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</si>
  <si>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</si>
  <si>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</si>
  <si>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</si>
  <si>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</si>
  <si>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</si>
  <si>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</si>
  <si>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</si>
  <si>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</si>
  <si>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</si>
  <si>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</si>
  <si>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</si>
  <si>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</si>
  <si>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</si>
  <si>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</si>
  <si>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</si>
  <si>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</si>
  <si>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</si>
  <si>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</si>
  <si>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</si>
  <si>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</si>
  <si>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</si>
  <si>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</si>
  <si>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</si>
  <si>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</si>
  <si>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</si>
  <si>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</si>
  <si>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</si>
  <si>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</si>
  <si>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</si>
  <si>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</si>
  <si>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</si>
  <si>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</si>
  <si>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</si>
  <si>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</si>
  <si>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</si>
  <si>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</si>
  <si>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</si>
  <si>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</si>
  <si>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</si>
  <si>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</si>
  <si>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</si>
  <si>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</si>
  <si>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</si>
  <si>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</si>
  <si>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</si>
  <si>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</si>
  <si>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</si>
  <si>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</si>
  <si>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</si>
  <si>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</si>
  <si>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</si>
  <si>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</si>
  <si>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</si>
  <si>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</si>
  <si>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</si>
  <si>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</si>
  <si>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</si>
  <si>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</si>
  <si>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</si>
  <si>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</si>
  <si>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</si>
  <si>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</si>
  <si>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</si>
  <si>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</si>
  <si>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</si>
  <si>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</si>
  <si>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</si>
  <si>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</si>
  <si>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</si>
  <si>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</si>
  <si>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</si>
  <si>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</si>
  <si>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</si>
  <si>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</si>
  <si>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</si>
  <si>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</si>
  <si>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</si>
  <si>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</si>
  <si>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</si>
  <si>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</si>
  <si>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</si>
  <si>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</si>
  <si>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</si>
  <si>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</si>
  <si>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</si>
  <si>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</si>
  <si>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</si>
  <si>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</si>
  <si>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</si>
  <si>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</si>
  <si>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</si>
  <si>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</si>
  <si>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</si>
  <si>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</si>
  <si>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</si>
  <si>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</si>
  <si>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</si>
  <si>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</si>
  <si>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</si>
  <si>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</si>
  <si>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</si>
  <si>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</si>
  <si>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</si>
  <si>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</si>
  <si>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</si>
  <si>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</si>
  <si>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</si>
  <si>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</si>
  <si>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</si>
  <si>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</si>
  <si>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</si>
  <si>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</si>
  <si>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</si>
  <si>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</si>
  <si>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</si>
  <si>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</si>
  <si>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</si>
  <si>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</si>
  <si>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</si>
  <si>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</si>
  <si>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</si>
  <si>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</si>
  <si>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</si>
  <si>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</si>
  <si>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</si>
  <si>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</si>
  <si>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</si>
  <si>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</si>
  <si>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</si>
  <si>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</si>
  <si>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</si>
  <si>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</si>
  <si>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</si>
  <si>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</si>
  <si>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</si>
  <si>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</si>
  <si>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</si>
  <si>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</si>
  <si>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</si>
  <si>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</si>
  <si>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</si>
  <si>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</si>
  <si>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</si>
  <si>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</si>
  <si>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</si>
  <si>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</si>
  <si>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</si>
  <si>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</si>
  <si>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</si>
  <si>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</si>
  <si>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</si>
  <si>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</si>
  <si>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</si>
  <si>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</si>
  <si>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</si>
  <si>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</si>
  <si>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</si>
  <si>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</si>
  <si>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</si>
  <si>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</si>
  <si>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</si>
  <si>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</si>
  <si>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</si>
  <si>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</si>
  <si>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</si>
  <si>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</si>
  <si>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</si>
  <si>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</si>
  <si>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</si>
  <si>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</si>
  <si>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</si>
  <si>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</si>
  <si>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</si>
  <si>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</si>
  <si>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</si>
  <si>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</si>
  <si>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</si>
  <si>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</si>
  <si>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</si>
  <si>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</si>
  <si>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</si>
  <si>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</si>
  <si>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</si>
  <si>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</si>
  <si>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</si>
  <si>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</si>
  <si>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</si>
  <si>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</si>
  <si>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</si>
  <si>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</si>
  <si>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</si>
  <si>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</si>
  <si>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</si>
  <si>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</si>
  <si>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</si>
  <si>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</si>
  <si>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</si>
  <si>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</si>
  <si>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</si>
  <si>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</si>
  <si>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</si>
  <si>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</si>
  <si>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</si>
  <si>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</si>
  <si>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</si>
  <si>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</si>
  <si>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</si>
  <si>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</si>
  <si>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</si>
  <si>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</si>
  <si>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</si>
  <si>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</si>
  <si>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</si>
  <si>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</si>
  <si>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</si>
  <si>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</si>
  <si>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</si>
  <si>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</si>
  <si>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</si>
  <si>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</si>
  <si>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</si>
  <si>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</si>
  <si>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</si>
  <si>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</si>
  <si>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</si>
  <si>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</si>
  <si>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</si>
  <si>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</si>
  <si>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</si>
  <si>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</si>
  <si>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</si>
  <si>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</si>
  <si>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</si>
  <si>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</si>
  <si>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</si>
  <si>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</si>
  <si>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</si>
  <si>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</si>
  <si>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</si>
  <si>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</si>
  <si>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</si>
  <si>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</si>
  <si>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</si>
  <si>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</si>
  <si>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</si>
  <si>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</si>
  <si>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</si>
  <si>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</si>
  <si>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</si>
  <si>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</si>
  <si>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</si>
  <si>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</si>
  <si>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</si>
  <si>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</si>
  <si>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</si>
  <si>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</si>
  <si>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</si>
  <si>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</si>
  <si>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</si>
  <si>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</si>
  <si>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</si>
  <si>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</si>
  <si>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</si>
  <si>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</si>
  <si>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</si>
  <si>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</si>
  <si>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</si>
  <si>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</si>
  <si>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</si>
  <si>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</si>
  <si>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</si>
  <si>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</si>
  <si>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</si>
  <si>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</si>
  <si>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</si>
  <si>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</si>
  <si>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</si>
  <si>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</si>
  <si>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</si>
  <si>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</si>
  <si>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</si>
  <si>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</si>
  <si>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</si>
  <si>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</si>
  <si>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</si>
  <si>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</si>
  <si>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</si>
  <si>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</si>
  <si>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</si>
  <si>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</si>
  <si>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</si>
  <si>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</si>
  <si>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</si>
  <si>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</si>
  <si>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</si>
  <si>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</si>
  <si>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</si>
  <si>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</si>
  <si>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</si>
  <si>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</si>
  <si>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</si>
  <si>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</si>
  <si>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</si>
  <si>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</si>
  <si>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</si>
  <si>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</si>
  <si>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</si>
  <si>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</si>
  <si>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</si>
  <si>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</si>
  <si>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</si>
  <si>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</si>
  <si>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</si>
  <si>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</si>
  <si>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</si>
  <si>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</si>
  <si>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</si>
  <si>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</si>
  <si>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</si>
  <si>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</si>
  <si>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</si>
  <si>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</si>
  <si>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</si>
  <si>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</si>
  <si>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</si>
  <si>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</si>
  <si>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</si>
  <si>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</si>
  <si>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</si>
  <si>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</si>
  <si>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</si>
  <si>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</si>
  <si>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</si>
  <si>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</si>
  <si>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</si>
  <si>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</si>
  <si>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</si>
  <si>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</si>
  <si>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</si>
  <si>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</si>
  <si>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</si>
  <si>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</si>
  <si>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</si>
  <si>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</si>
  <si>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</si>
  <si>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</si>
  <si>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</si>
  <si>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</si>
  <si>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</si>
  <si>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</si>
  <si>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</si>
  <si>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</si>
  <si>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</si>
  <si>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</si>
  <si>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</si>
  <si>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</si>
  <si>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</si>
  <si>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</si>
  <si>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</si>
  <si>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</si>
  <si>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</si>
  <si>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</si>
  <si>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</si>
  <si>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</si>
  <si>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</si>
  <si>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</si>
  <si>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</si>
  <si>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</si>
  <si>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</si>
  <si>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</si>
  <si>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</si>
  <si>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</si>
  <si>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</si>
  <si>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</si>
  <si>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</si>
  <si>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</si>
  <si>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</si>
  <si>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</si>
  <si>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</si>
  <si>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</si>
  <si>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</si>
  <si>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</si>
  <si>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</si>
  <si>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</si>
  <si>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</si>
  <si>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</si>
  <si>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</si>
  <si>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</si>
  <si>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</si>
  <si>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</si>
  <si>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</si>
  <si>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</si>
  <si>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</si>
  <si>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</si>
  <si>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</si>
  <si>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</si>
  <si>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</si>
  <si>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</si>
  <si>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</si>
  <si>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</si>
  <si>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</si>
  <si>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</si>
  <si>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</si>
  <si>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</si>
  <si>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</si>
  <si>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</si>
  <si>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</si>
  <si>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</si>
  <si>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</si>
  <si>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</si>
  <si>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</si>
  <si>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</si>
  <si>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</si>
  <si>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</si>
  <si>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</si>
  <si>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</si>
  <si>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</si>
  <si>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</si>
  <si>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</si>
  <si>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</si>
  <si>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</si>
  <si>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</si>
  <si>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</si>
  <si>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</si>
  <si>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</si>
  <si>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</si>
  <si>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</si>
  <si>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</si>
  <si>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</si>
  <si>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</si>
  <si>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</si>
  <si>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</si>
  <si>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</si>
  <si>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</si>
  <si>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</si>
  <si>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</si>
  <si>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</si>
  <si>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</si>
  <si>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</si>
  <si>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</si>
  <si>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</si>
  <si>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</si>
  <si>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</si>
  <si>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</si>
  <si>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</si>
  <si>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</si>
  <si>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</si>
  <si>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</si>
  <si>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</si>
  <si>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</si>
  <si>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</si>
  <si>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</si>
  <si>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</si>
  <si>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</si>
  <si>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</si>
  <si>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</si>
  <si>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</si>
  <si>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</si>
  <si>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</si>
  <si>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</si>
  <si>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</si>
  <si>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</si>
  <si>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</si>
  <si>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</si>
  <si>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</si>
  <si>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</si>
  <si>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</si>
  <si>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</si>
  <si>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</si>
  <si>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</si>
  <si>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</si>
  <si>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</si>
  <si>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</si>
  <si>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</si>
  <si>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</si>
  <si>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</si>
  <si>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</si>
  <si>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</si>
  <si>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</si>
  <si>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</si>
  <si>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</si>
  <si>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</si>
  <si>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</si>
  <si>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</si>
  <si>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</si>
  <si>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</si>
  <si>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</si>
  <si>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</si>
  <si>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</si>
  <si>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</si>
  <si>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</si>
  <si>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</si>
  <si>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</si>
  <si>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</si>
  <si>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</si>
  <si>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</si>
  <si>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</si>
  <si>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</si>
  <si>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</si>
  <si>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</si>
  <si>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</si>
  <si>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</si>
  <si>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</si>
  <si>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</si>
  <si>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</si>
  <si>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</si>
  <si>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</si>
  <si>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</si>
  <si>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</si>
  <si>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</si>
  <si>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</si>
  <si>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</si>
  <si>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</si>
  <si>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</si>
  <si>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</si>
  <si>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</si>
  <si>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</si>
  <si>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</si>
  <si>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</si>
  <si>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</si>
  <si>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</si>
  <si>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</si>
  <si>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</si>
  <si>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</si>
  <si>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</si>
  <si>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</si>
  <si>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</si>
  <si>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</si>
  <si>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</si>
  <si>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</si>
  <si>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</si>
  <si>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</si>
  <si>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</si>
  <si>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</si>
  <si>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</si>
  <si>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</si>
  <si>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</si>
  <si>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</si>
  <si>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</si>
  <si>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</si>
  <si>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</si>
  <si>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</si>
  <si>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</si>
  <si>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</si>
  <si>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</si>
  <si>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</si>
  <si>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</si>
  <si>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</si>
  <si>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</si>
  <si>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</si>
  <si>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</si>
  <si>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</si>
  <si>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</si>
  <si>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</si>
  <si>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</si>
  <si>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</si>
  <si>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</si>
  <si>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</si>
  <si>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</si>
  <si>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</si>
  <si>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</si>
  <si>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</si>
  <si>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</si>
  <si>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</si>
  <si>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</si>
  <si>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</si>
  <si>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</si>
  <si>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</si>
  <si>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</si>
  <si>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</si>
  <si>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</si>
  <si>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</si>
  <si>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</si>
  <si>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</si>
  <si>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</si>
  <si>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</si>
  <si>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</si>
  <si>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</si>
  <si>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</si>
  <si>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</si>
  <si>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</si>
  <si>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</si>
  <si>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</si>
  <si>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</si>
  <si>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</si>
  <si>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</si>
  <si>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</si>
  <si>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</si>
  <si>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</si>
  <si>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</si>
  <si>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</si>
  <si>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</si>
  <si>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</si>
  <si>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</si>
  <si>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</si>
  <si>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</si>
  <si>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</si>
  <si>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</si>
  <si>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</si>
  <si>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</si>
  <si>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</si>
  <si>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</si>
  <si>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</si>
  <si>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</si>
  <si>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</si>
  <si>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</si>
  <si>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</si>
  <si>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</si>
  <si>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</si>
  <si>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</si>
  <si>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</si>
  <si>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</si>
  <si>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</si>
  <si>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</si>
  <si>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</si>
  <si>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</si>
  <si>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</si>
  <si>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</si>
  <si>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</si>
  <si>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</si>
  <si>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</si>
  <si>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</si>
  <si>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</si>
  <si>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</si>
  <si>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</si>
  <si>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</si>
  <si>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</si>
  <si>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</si>
  <si>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</si>
  <si>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</si>
  <si>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</si>
  <si>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</si>
  <si>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</si>
  <si>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</si>
  <si>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</si>
  <si>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</si>
  <si>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</si>
  <si>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</si>
  <si>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</si>
  <si>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</si>
  <si>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</si>
  <si>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</si>
  <si>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</si>
  <si>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</si>
  <si>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</si>
  <si>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</si>
  <si>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</si>
  <si>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</si>
  <si>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</si>
  <si>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</si>
  <si>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</si>
  <si>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</si>
  <si>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</si>
  <si>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</si>
  <si>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</si>
  <si>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</si>
  <si>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</si>
  <si>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</si>
  <si>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</si>
  <si>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</si>
  <si>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</si>
  <si>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</si>
  <si>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</si>
  <si>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</si>
  <si>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</si>
  <si>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</si>
  <si>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</si>
  <si>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</si>
  <si>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</si>
  <si>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</si>
  <si>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</si>
  <si>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</si>
  <si>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</si>
  <si>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</si>
  <si>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</si>
  <si>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</si>
  <si>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</si>
  <si>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</si>
  <si>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</si>
  <si>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</si>
  <si>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</si>
  <si>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</si>
  <si>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</si>
  <si>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</si>
  <si>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</si>
  <si>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</si>
  <si>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</si>
  <si>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</si>
  <si>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</si>
  <si>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</si>
  <si>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</si>
  <si>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</si>
  <si>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</si>
  <si>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</si>
  <si>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</si>
  <si>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</si>
  <si>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</si>
  <si>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</si>
  <si>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</si>
  <si>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</si>
  <si>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</si>
  <si>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</si>
  <si>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</si>
  <si>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</si>
  <si>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</si>
  <si>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</si>
  <si>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</si>
  <si>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</si>
  <si>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</si>
  <si>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</si>
  <si>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</si>
  <si>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</si>
  <si>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</si>
  <si>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</si>
  <si>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</si>
  <si>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</si>
  <si>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</si>
  <si>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</si>
  <si>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</si>
  <si>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</si>
  <si>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</si>
  <si>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</si>
  <si>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</si>
  <si>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</si>
  <si>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</si>
  <si>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</si>
  <si>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</si>
  <si>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</si>
  <si>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</si>
  <si>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</si>
  <si>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</si>
  <si>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</si>
  <si>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</si>
  <si>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</si>
  <si>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</si>
  <si>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</si>
  <si>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</si>
  <si>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</si>
  <si>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</si>
  <si>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</si>
  <si>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</si>
  <si>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</si>
  <si>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</si>
  <si>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</si>
  <si>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</si>
  <si>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</si>
  <si>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</si>
  <si>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</si>
  <si>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</si>
  <si>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</si>
  <si>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</si>
  <si>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</si>
  <si>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</si>
  <si>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</si>
  <si>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</si>
  <si>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</si>
  <si>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</si>
  <si>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</si>
  <si>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</si>
  <si>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</si>
  <si>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</si>
  <si>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</si>
  <si>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</si>
  <si>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</si>
  <si>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</si>
  <si>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</si>
  <si>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</si>
  <si>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</si>
  <si>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</si>
  <si>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</si>
  <si>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</si>
  <si>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</si>
  <si>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</si>
  <si>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</si>
  <si>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</si>
  <si>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</si>
  <si>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</si>
  <si>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</si>
  <si>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</si>
  <si>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</si>
  <si>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</si>
  <si>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</si>
  <si>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</si>
  <si>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</si>
  <si>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</si>
  <si>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</si>
  <si>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</si>
  <si>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</si>
  <si>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</si>
  <si>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</si>
  <si>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</si>
  <si>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</si>
  <si>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</si>
  <si>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</si>
  <si>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</si>
  <si>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</si>
  <si>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</si>
  <si>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</si>
  <si>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</si>
  <si>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</si>
  <si>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</si>
  <si>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</si>
  <si>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</si>
  <si>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</si>
  <si>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</si>
  <si>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</si>
  <si>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</si>
  <si>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</si>
  <si>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</si>
  <si>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</si>
  <si>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</si>
  <si>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</si>
  <si>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</si>
  <si>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</si>
  <si>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</si>
  <si>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</si>
  <si>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</si>
  <si>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</si>
  <si>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</si>
  <si>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</si>
  <si>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</si>
  <si>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</si>
  <si>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</si>
  <si>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</si>
  <si>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</si>
  <si>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</si>
  <si>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</si>
  <si>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</si>
  <si>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</si>
  <si>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</si>
  <si>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</si>
  <si>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</si>
  <si>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</si>
  <si>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</si>
  <si>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</si>
  <si>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</si>
  <si>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</si>
  <si>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</si>
  <si>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</si>
  <si>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</si>
  <si>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</si>
  <si>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</si>
  <si>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</si>
  <si>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</si>
  <si>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</si>
  <si>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</si>
  <si>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</si>
  <si>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</si>
  <si>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</si>
  <si>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</si>
  <si>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</si>
  <si>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</si>
  <si>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</si>
  <si>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</si>
  <si>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</si>
  <si>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</si>
  <si>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</si>
  <si>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</si>
  <si>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</si>
  <si>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</si>
  <si>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</si>
  <si>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</si>
  <si>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</si>
  <si>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</si>
  <si>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</si>
  <si>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</si>
  <si>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</si>
  <si>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</si>
  <si>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</si>
  <si>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</si>
  <si>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</si>
  <si>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</si>
  <si>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</si>
  <si>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</si>
  <si>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</si>
  <si>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</si>
  <si>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</si>
  <si>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</si>
  <si>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</si>
  <si>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</si>
  <si>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</si>
  <si>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</si>
  <si>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</si>
  <si>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</si>
  <si>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</si>
  <si>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</si>
  <si>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</si>
  <si>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</si>
  <si>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</si>
  <si>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</si>
  <si>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</si>
  <si>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</si>
  <si>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</si>
  <si>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</si>
  <si>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</si>
  <si>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</si>
  <si>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</si>
  <si>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</si>
  <si>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</si>
  <si>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</si>
  <si>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</si>
  <si>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</si>
  <si>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</si>
  <si>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</si>
  <si>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</si>
  <si>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</si>
  <si>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</si>
  <si>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</si>
  <si>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</si>
  <si>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</si>
  <si>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</si>
  <si>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</si>
  <si>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</si>
  <si>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</si>
  <si>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</si>
  <si>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</si>
  <si>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</si>
  <si>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</si>
  <si>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</si>
  <si>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</si>
  <si>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</si>
  <si>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</si>
  <si>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</si>
  <si>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</si>
  <si>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</si>
  <si>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</si>
  <si>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</si>
  <si>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</si>
  <si>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</si>
  <si>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</si>
  <si>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</si>
  <si>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</si>
  <si>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</si>
  <si>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</si>
  <si>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</si>
  <si>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</si>
  <si>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</si>
  <si>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</si>
  <si>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</si>
  <si>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</si>
  <si>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</si>
  <si>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</si>
  <si>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</si>
  <si>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</si>
  <si>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</si>
  <si>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</si>
  <si>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</si>
  <si>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</si>
  <si>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</si>
  <si>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</si>
  <si>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</si>
  <si>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</si>
  <si>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</si>
  <si>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</si>
  <si>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</si>
  <si>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</si>
  <si>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</si>
  <si>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</si>
  <si>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</si>
  <si>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</si>
  <si>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</si>
  <si>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</si>
  <si>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</si>
  <si>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</si>
  <si>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</si>
  <si>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</si>
  <si>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</si>
  <si>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</si>
  <si>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</si>
  <si>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</si>
  <si>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</si>
  <si>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</si>
  <si>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</si>
  <si>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</si>
  <si>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</si>
  <si>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</si>
  <si>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</si>
  <si>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</si>
  <si>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</si>
  <si>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</si>
  <si>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</si>
  <si>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</si>
  <si>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</si>
  <si>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</si>
  <si>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</si>
  <si>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</si>
  <si>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</si>
  <si>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</si>
  <si>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</si>
  <si>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</si>
  <si>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</si>
  <si>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</si>
  <si>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</si>
  <si>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</si>
  <si>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</si>
  <si>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</si>
  <si>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</si>
  <si>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</si>
  <si>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</si>
  <si>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</si>
  <si>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</si>
  <si>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</si>
  <si>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</si>
  <si>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</si>
  <si>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</si>
  <si>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</si>
  <si>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</si>
  <si>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</si>
  <si>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</si>
  <si>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</si>
  <si>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</si>
  <si>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</si>
  <si>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</si>
  <si>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</si>
  <si>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</si>
  <si>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</si>
  <si>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</si>
  <si>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</si>
  <si>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</si>
  <si>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</si>
  <si>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</si>
  <si>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</si>
  <si>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</si>
  <si>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</si>
  <si>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</si>
  <si>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</si>
  <si>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</si>
  <si>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</si>
  <si>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</si>
  <si>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</si>
  <si>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</si>
  <si>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</si>
  <si>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</si>
  <si>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</si>
  <si>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</si>
  <si>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</si>
  <si>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</si>
  <si>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</si>
  <si>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</si>
  <si>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</si>
  <si>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</si>
  <si>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</si>
  <si>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</si>
  <si>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</si>
  <si>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</si>
  <si>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</si>
  <si>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</si>
  <si>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</si>
  <si>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</si>
  <si>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</si>
  <si>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</si>
  <si>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</si>
  <si>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</si>
  <si>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</si>
  <si>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</si>
  <si>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</si>
  <si>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</si>
  <si>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</si>
  <si>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</si>
  <si>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</si>
  <si>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</si>
  <si>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</si>
  <si>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</si>
  <si>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</si>
  <si>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</si>
  <si>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</si>
  <si>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</si>
  <si>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</si>
  <si>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</si>
  <si>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</si>
  <si>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</si>
  <si>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</si>
  <si>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</si>
  <si>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</si>
  <si>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</si>
  <si>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</si>
  <si>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</si>
  <si>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</si>
  <si>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</si>
  <si>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</si>
  <si>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</si>
  <si>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</si>
  <si>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</si>
  <si>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</si>
  <si>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</si>
  <si>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</si>
  <si>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</si>
  <si>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</si>
  <si>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</si>
  <si>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</si>
  <si>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</si>
  <si>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</si>
  <si>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</si>
  <si>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</si>
  <si>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</si>
  <si>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</si>
  <si>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</si>
  <si>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</si>
  <si>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</si>
  <si>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</si>
  <si>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</si>
  <si>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</si>
  <si>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</si>
  <si>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</si>
  <si>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</si>
  <si>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</si>
  <si>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</si>
  <si>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</si>
  <si>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</si>
  <si>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</si>
  <si>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</si>
  <si>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</si>
  <si>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</si>
  <si>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</si>
  <si>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</si>
  <si>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</si>
  <si>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</si>
  <si>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</si>
  <si>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</si>
  <si>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</si>
  <si>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</si>
  <si>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</si>
  <si>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</si>
  <si>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</si>
  <si>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</si>
  <si>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</si>
  <si>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</si>
  <si>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</si>
  <si>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</si>
  <si>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</si>
  <si>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</si>
  <si>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</si>
  <si>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</si>
  <si>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</si>
  <si>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</si>
  <si>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</si>
  <si>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</si>
  <si>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</si>
  <si>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</si>
  <si>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</si>
  <si>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</si>
  <si>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</si>
  <si>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</si>
  <si>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</si>
  <si>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</si>
  <si>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</si>
  <si>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</si>
  <si>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</si>
  <si>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</si>
  <si>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</si>
  <si>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</si>
  <si>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</si>
  <si>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</si>
  <si>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</si>
  <si>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</si>
  <si>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</si>
  <si>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</si>
  <si>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</si>
  <si>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</si>
  <si>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</si>
  <si>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</si>
  <si>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</si>
  <si>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</si>
  <si>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</si>
  <si>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</si>
  <si>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</si>
  <si>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</si>
  <si>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</si>
  <si>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</si>
  <si>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</si>
  <si>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</si>
  <si>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</si>
  <si>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</si>
  <si>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</si>
  <si>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</si>
  <si>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</si>
  <si>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</si>
  <si>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</si>
  <si>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</si>
  <si>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</si>
  <si>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</si>
  <si>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</si>
  <si>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</si>
  <si>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</si>
  <si>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</si>
  <si>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</si>
  <si>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</si>
  <si>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</si>
  <si>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</si>
  <si>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</si>
  <si>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</si>
  <si>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</si>
  <si>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</si>
  <si>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</si>
  <si>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</si>
  <si>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</si>
  <si>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</si>
  <si>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</si>
  <si>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</si>
  <si>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</si>
  <si>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</si>
  <si>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</si>
  <si>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</si>
  <si>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</si>
  <si>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</si>
  <si>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</si>
  <si>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</si>
  <si>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</si>
  <si>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</si>
  <si>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</si>
  <si>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</si>
  <si>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</si>
  <si>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</si>
  <si>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</si>
  <si>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</si>
  <si>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</si>
  <si>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</si>
  <si>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</si>
  <si>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</si>
  <si>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</si>
  <si>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</si>
  <si>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</si>
  <si>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</si>
  <si>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</si>
  <si>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</si>
  <si>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</si>
  <si>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</si>
  <si>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</si>
  <si>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</si>
  <si>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</si>
  <si>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</si>
  <si>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</si>
  <si>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</si>
  <si>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</si>
  <si>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</si>
  <si>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</si>
  <si>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</si>
  <si>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</si>
  <si>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</si>
  <si>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</si>
  <si>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</si>
  <si>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</si>
  <si>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</si>
  <si>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</si>
  <si>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</si>
  <si>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</si>
  <si>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</si>
  <si>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</si>
  <si>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</si>
  <si>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</si>
  <si>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</si>
  <si>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</si>
  <si>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</si>
  <si>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</si>
  <si>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</si>
  <si>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</si>
  <si>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</si>
  <si>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</si>
  <si>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</si>
  <si>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</si>
  <si>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</si>
  <si>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</si>
  <si>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</si>
  <si>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</si>
  <si>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</si>
  <si>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</si>
  <si>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</si>
  <si>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</si>
  <si>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</si>
  <si>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</si>
  <si>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</si>
  <si>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</si>
  <si>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</si>
  <si>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</si>
  <si>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</si>
  <si>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</si>
  <si>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</si>
  <si>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</si>
  <si>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</si>
  <si>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</si>
  <si>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</si>
  <si>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</si>
  <si>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</si>
  <si>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</si>
  <si>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</si>
  <si>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</si>
  <si>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</si>
  <si>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</si>
  <si>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</si>
  <si>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</si>
  <si>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</si>
  <si>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</si>
  <si>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</si>
  <si>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</si>
  <si>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</si>
  <si>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</si>
  <si>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</si>
  <si>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</si>
  <si>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</si>
  <si>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</si>
  <si>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</si>
  <si>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</si>
  <si>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</si>
  <si>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</si>
  <si>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</si>
  <si>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</si>
  <si>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</si>
  <si>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</si>
  <si>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</si>
  <si>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</si>
  <si>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</si>
  <si>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</si>
  <si>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</si>
  <si>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</si>
  <si>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</si>
  <si>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</si>
  <si>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</si>
  <si>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</si>
  <si>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</si>
  <si>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</si>
  <si>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</si>
  <si>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</si>
  <si>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</si>
  <si>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</si>
  <si>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</si>
  <si>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</si>
  <si>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</si>
  <si>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</si>
  <si>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</si>
  <si>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</si>
  <si>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</si>
  <si>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</si>
  <si>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</si>
  <si>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</si>
  <si>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</si>
  <si>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</si>
  <si>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</si>
  <si>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</si>
  <si>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</si>
  <si>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</si>
  <si>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</si>
  <si>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</si>
  <si>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</si>
  <si>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</si>
  <si>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</si>
  <si>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</si>
  <si>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</si>
  <si>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</si>
  <si>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</si>
  <si>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</si>
  <si>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</si>
  <si>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</si>
  <si>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</si>
  <si>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</si>
  <si>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</si>
  <si>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</si>
  <si>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</si>
  <si>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</si>
  <si>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</si>
  <si>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</si>
  <si>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</si>
  <si>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</si>
  <si>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</si>
  <si>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</si>
  <si>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</si>
  <si>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</si>
  <si>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</si>
  <si>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</si>
  <si>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</si>
  <si>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</si>
  <si>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</si>
  <si>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</si>
  <si>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</si>
  <si>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</si>
  <si>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</si>
  <si>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</si>
  <si>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</si>
  <si>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</si>
  <si>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</si>
  <si>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</si>
  <si>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</si>
  <si>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</si>
  <si>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</si>
  <si>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</si>
  <si>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</si>
  <si>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</si>
  <si>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</si>
  <si>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</si>
  <si>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</si>
  <si>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</si>
  <si>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</si>
  <si>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</si>
  <si>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</si>
  <si>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</si>
  <si>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</si>
  <si>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</si>
  <si>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</si>
  <si>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</si>
  <si>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</si>
  <si>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</si>
  <si>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</si>
  <si>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</si>
  <si>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</si>
  <si>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</si>
  <si>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</si>
  <si>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</si>
  <si>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</si>
  <si>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</si>
  <si>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</si>
  <si>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</si>
  <si>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</si>
  <si>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</si>
  <si>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</si>
  <si>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</si>
  <si>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</si>
  <si>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</si>
  <si>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</si>
  <si>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</si>
  <si>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</si>
  <si>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</si>
  <si>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</si>
  <si>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</si>
  <si>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</si>
  <si>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</si>
  <si>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</si>
  <si>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</si>
  <si>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</si>
  <si>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</si>
  <si>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</si>
  <si>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</si>
  <si>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</si>
  <si>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</si>
  <si>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</si>
  <si>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</si>
  <si>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</si>
  <si>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</si>
  <si>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</si>
  <si>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</si>
  <si>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</si>
  <si>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</si>
  <si>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</si>
  <si>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</si>
  <si>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</si>
  <si>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</si>
  <si>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</si>
  <si>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</si>
  <si>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</si>
  <si>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</si>
  <si>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</si>
  <si>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</si>
  <si>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</si>
  <si>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</si>
  <si>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</si>
  <si>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</si>
  <si>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</si>
  <si>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</si>
  <si>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</si>
  <si>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</si>
  <si>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</si>
  <si>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</si>
  <si>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</si>
  <si>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</si>
  <si>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</si>
  <si>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</si>
  <si>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</si>
  <si>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</si>
  <si>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</si>
  <si>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</si>
  <si>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</si>
  <si>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</si>
  <si>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</si>
  <si>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</si>
  <si>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</si>
  <si>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</si>
  <si>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</si>
  <si>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</si>
  <si>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</si>
  <si>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</si>
  <si>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</si>
  <si>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</si>
  <si>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</si>
  <si>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</si>
  <si>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</si>
  <si>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</si>
  <si>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</si>
  <si>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</si>
  <si>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</si>
  <si>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</si>
  <si>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</si>
  <si>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</si>
  <si>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</si>
  <si>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</si>
  <si>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</si>
  <si>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</si>
  <si>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</si>
  <si>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</si>
  <si>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</si>
  <si>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</si>
  <si>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</si>
  <si>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</si>
  <si>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</si>
  <si>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</si>
  <si>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</si>
  <si>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</si>
  <si>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</si>
  <si>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</si>
  <si>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</si>
  <si>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</si>
  <si>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</si>
  <si>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</si>
  <si>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</si>
  <si>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</si>
  <si>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</si>
  <si>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</si>
  <si>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</si>
  <si>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</si>
  <si>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</si>
  <si>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</si>
  <si>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</si>
  <si>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</si>
  <si>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</si>
  <si>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</si>
  <si>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</si>
  <si>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</si>
  <si>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</si>
  <si>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</si>
  <si>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</si>
  <si>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</si>
  <si>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</si>
  <si>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</si>
  <si>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</si>
  <si>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</si>
  <si>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</si>
  <si>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</si>
  <si>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</si>
  <si>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</si>
  <si>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</si>
  <si>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</si>
  <si>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</si>
  <si>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</si>
  <si>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</si>
  <si>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</si>
  <si>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</si>
  <si>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</si>
  <si>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</si>
  <si>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</si>
  <si>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</si>
  <si>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</si>
  <si>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</si>
  <si>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</si>
  <si>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</si>
  <si>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</si>
  <si>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</si>
  <si>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</si>
  <si>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</si>
  <si>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</si>
  <si>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</si>
  <si>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</si>
  <si>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</si>
  <si>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</si>
  <si>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</si>
  <si>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</si>
  <si>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</si>
  <si>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</si>
  <si>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</si>
  <si>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</si>
  <si>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</si>
  <si>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</si>
  <si>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</si>
  <si>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</si>
  <si>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</si>
  <si>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</si>
  <si>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</si>
  <si>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</si>
  <si>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</si>
  <si>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</si>
  <si>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</si>
  <si>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</si>
  <si>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</si>
  <si>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</si>
  <si>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</si>
  <si>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</si>
  <si>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</si>
  <si>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</si>
  <si>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</si>
  <si>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</si>
  <si>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</si>
  <si>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</si>
  <si>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</si>
  <si>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</si>
  <si>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</si>
  <si>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</si>
  <si>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</si>
  <si>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</si>
  <si>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</si>
  <si>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</si>
  <si>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</si>
  <si>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</si>
  <si>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</si>
  <si>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</si>
  <si>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</si>
  <si>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</si>
  <si>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</si>
  <si>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</si>
  <si>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</si>
  <si>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</si>
  <si>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</si>
  <si>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</si>
  <si>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</si>
  <si>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</si>
  <si>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</si>
  <si>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</si>
  <si>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</si>
  <si>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</si>
  <si>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</si>
  <si>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</si>
  <si>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</si>
  <si>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</si>
  <si>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</si>
  <si>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</si>
  <si>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</si>
  <si>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</si>
  <si>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</si>
  <si>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</si>
  <si>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</si>
  <si>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</si>
  <si>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</si>
  <si>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</si>
  <si>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</si>
  <si>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</si>
  <si>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</si>
  <si>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</si>
  <si>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</si>
  <si>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</si>
  <si>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</si>
  <si>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</si>
  <si>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</si>
  <si>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</si>
  <si>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</si>
  <si>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</si>
  <si>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</si>
  <si>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</si>
  <si>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</si>
  <si>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</si>
  <si>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</si>
  <si>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</si>
  <si>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</si>
  <si>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</si>
  <si>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</si>
  <si>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</si>
  <si>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</si>
  <si>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</si>
  <si>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</si>
  <si>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</si>
  <si>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</si>
  <si>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</si>
  <si>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</si>
  <si>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</si>
  <si>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</si>
  <si>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</si>
  <si>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</si>
  <si>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</si>
  <si>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</si>
  <si>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</si>
  <si>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</si>
  <si>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</si>
  <si>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</si>
  <si>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</si>
  <si>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</si>
  <si>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</si>
  <si>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</si>
  <si>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</si>
  <si>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</si>
  <si>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</si>
  <si>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</si>
  <si>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</si>
  <si>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</si>
  <si>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</si>
  <si>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</si>
  <si>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</si>
  <si>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</si>
  <si>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</si>
  <si>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</si>
  <si>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</si>
  <si>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</si>
  <si>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</si>
  <si>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</si>
  <si>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</si>
  <si>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</si>
  <si>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</si>
  <si>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</si>
  <si>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</si>
  <si>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</si>
  <si>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</si>
  <si>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</si>
  <si>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</si>
  <si>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</si>
  <si>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</si>
  <si>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</si>
  <si>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</si>
  <si>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</si>
  <si>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</si>
  <si>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</si>
  <si>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</si>
  <si>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</si>
  <si>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</si>
  <si>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</si>
  <si>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</si>
  <si>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</si>
  <si>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</si>
  <si>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</si>
  <si>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</si>
  <si>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</si>
  <si>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</si>
  <si>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</si>
  <si>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</si>
  <si>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</si>
  <si>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</si>
  <si>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</si>
  <si>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</si>
  <si>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</si>
  <si>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</si>
  <si>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</si>
  <si>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</si>
  <si>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</si>
  <si>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</si>
  <si>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</si>
  <si>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</si>
  <si>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</si>
  <si>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</si>
  <si>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</si>
  <si>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</si>
  <si>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</si>
  <si>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</si>
  <si>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</si>
  <si>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</si>
  <si>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</si>
  <si>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</si>
  <si>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</si>
  <si>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</si>
  <si>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</si>
  <si>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</si>
  <si>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</si>
  <si>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</si>
  <si>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</si>
  <si>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</si>
  <si>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</si>
  <si>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</si>
  <si>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</si>
  <si>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</si>
  <si>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</si>
  <si>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</si>
  <si>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</si>
  <si>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</si>
  <si>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</si>
  <si>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</si>
  <si>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</si>
  <si>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</si>
  <si>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</si>
  <si>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</si>
  <si>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</si>
  <si>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</si>
  <si>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</si>
  <si>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</si>
  <si>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</si>
  <si>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</si>
  <si>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</si>
  <si>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</si>
  <si>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</si>
  <si>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</si>
  <si>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</si>
  <si>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</si>
  <si>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</si>
  <si>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</si>
  <si>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</si>
  <si>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</si>
  <si>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</si>
  <si>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</si>
  <si>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</si>
  <si>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</si>
  <si>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</si>
  <si>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</si>
  <si>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</si>
  <si>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</si>
  <si>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</si>
  <si>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</si>
  <si>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</si>
  <si>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</si>
  <si>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</si>
  <si>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</si>
  <si>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</si>
  <si>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</si>
  <si>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</si>
  <si>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</si>
  <si>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</si>
  <si>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</si>
  <si>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</si>
  <si>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</si>
  <si>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</si>
  <si>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</si>
  <si>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</si>
  <si>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</si>
  <si>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</si>
  <si>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</si>
  <si>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</si>
  <si>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</si>
  <si>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</si>
  <si>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</si>
  <si>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</si>
  <si>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</si>
  <si>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</si>
  <si>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</si>
  <si>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</si>
  <si>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</si>
  <si>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</si>
  <si>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</si>
  <si>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</si>
  <si>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</si>
  <si>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</si>
  <si>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</si>
  <si>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</si>
  <si>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</si>
  <si>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</si>
  <si>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</si>
  <si>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</si>
  <si>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</si>
  <si>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</si>
  <si>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</si>
  <si>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</si>
  <si>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</si>
  <si>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</si>
  <si>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</si>
  <si>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</si>
  <si>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</si>
  <si>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</si>
  <si>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</si>
  <si>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</si>
  <si>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</si>
  <si>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</si>
  <si>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</si>
  <si>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</si>
  <si>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</si>
  <si>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</si>
  <si>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</si>
  <si>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</si>
  <si>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</si>
  <si>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</si>
  <si>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</si>
  <si>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</si>
  <si>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</si>
  <si>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</si>
  <si>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</si>
  <si>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</si>
  <si>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</si>
  <si>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</si>
  <si>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</si>
  <si>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</si>
  <si>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</si>
  <si>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</si>
  <si>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</si>
  <si>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</si>
  <si>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</si>
  <si>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</si>
  <si>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</si>
  <si>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</si>
  <si>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</si>
  <si>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</si>
  <si>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</si>
  <si>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</si>
  <si>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</si>
  <si>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</si>
  <si>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</si>
  <si>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</si>
  <si>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</si>
  <si>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</si>
  <si>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</si>
  <si>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</si>
  <si>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</si>
  <si>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</si>
  <si>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</si>
  <si>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</si>
  <si>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</si>
  <si>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</si>
  <si>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</si>
  <si>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</si>
  <si>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</si>
  <si>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</si>
  <si>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</si>
  <si>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</si>
  <si>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</si>
  <si>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</si>
  <si>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</si>
  <si>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</si>
  <si>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</si>
  <si>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</si>
  <si>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</si>
  <si>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</si>
  <si>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</si>
  <si>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</si>
  <si>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</si>
  <si>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</si>
  <si>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</si>
  <si>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</si>
  <si>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</si>
  <si>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</si>
  <si>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</si>
  <si>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</si>
  <si>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</si>
  <si>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</si>
  <si>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</si>
  <si>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</si>
  <si>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</si>
  <si>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</si>
  <si>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</si>
  <si>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</si>
  <si>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</si>
  <si>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</si>
  <si>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</si>
  <si>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</si>
  <si>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</si>
  <si>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</si>
  <si>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</si>
  <si>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</si>
  <si>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</si>
  <si>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</si>
  <si>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</si>
  <si>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</si>
  <si>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</si>
  <si>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</si>
  <si>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</si>
  <si>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</si>
  <si>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</si>
  <si>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</si>
  <si>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</si>
  <si>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</si>
  <si>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</si>
  <si>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</si>
  <si>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</si>
  <si>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</si>
  <si>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</si>
  <si>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</si>
  <si>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</si>
  <si>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</si>
  <si>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</si>
  <si>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</si>
  <si>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</si>
  <si>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</si>
  <si>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</si>
  <si>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</si>
  <si>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</si>
  <si>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</si>
  <si>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</si>
  <si>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</si>
  <si>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</si>
  <si>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</si>
  <si>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</si>
  <si>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</si>
  <si>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</si>
  <si>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</si>
  <si>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</si>
  <si>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</si>
  <si>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</si>
  <si>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</si>
  <si>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</si>
  <si>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</si>
  <si>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</si>
  <si>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</si>
  <si>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</si>
  <si>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</si>
  <si>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</si>
  <si>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</si>
  <si>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</si>
  <si>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</si>
  <si>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</si>
  <si>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</si>
  <si>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</si>
  <si>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</si>
  <si>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</si>
  <si>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</si>
  <si>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</si>
  <si>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</si>
  <si>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</si>
  <si>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</si>
  <si>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</si>
  <si>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</si>
  <si>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</si>
  <si>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</si>
  <si>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</si>
  <si>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</si>
  <si>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</si>
  <si>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</si>
  <si>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</si>
  <si>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</si>
  <si>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</si>
  <si>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</si>
  <si>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</si>
  <si>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</si>
  <si>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</si>
  <si>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</si>
  <si>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</si>
  <si>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</si>
  <si>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</si>
  <si>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</si>
  <si>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</si>
  <si>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</si>
  <si>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</si>
  <si>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</si>
  <si>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</si>
  <si>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</si>
  <si>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</si>
  <si>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</si>
  <si>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</si>
  <si>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</si>
  <si>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</si>
  <si>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</si>
  <si>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</si>
  <si>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</si>
  <si>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</si>
  <si>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</si>
  <si>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</si>
  <si>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</si>
  <si>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</si>
  <si>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</si>
  <si>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</si>
  <si>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</si>
  <si>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</si>
  <si>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</si>
  <si>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</si>
  <si>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</si>
  <si>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</si>
  <si>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</si>
  <si>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</si>
  <si>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</si>
  <si>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</si>
  <si>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</si>
  <si>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</si>
  <si>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</si>
  <si>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 xml:space="preserve">Date Ended Conversion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</si>
  <si>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</si>
  <si>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</si>
  <si>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</si>
  <si>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</si>
  <si>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</si>
  <si>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</si>
  <si>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</si>
  <si>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</si>
  <si>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</si>
  <si>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</si>
  <si>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</si>
  <si>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</si>
  <si>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</si>
  <si>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</si>
  <si>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</si>
  <si>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</si>
  <si>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</si>
  <si>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</si>
  <si>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</si>
  <si>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</si>
  <si>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</si>
  <si>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</si>
  <si>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</si>
  <si>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</si>
  <si>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</si>
  <si>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</si>
  <si>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</si>
  <si>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Year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</si>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</sst>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874B-87A7-6AC3B0FC621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874B-87A7-6AC3B0FC621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874B-87A7-6AC3B0FC621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874B-87A7-6AC3B0FC6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3647775"/>
        <c:axId val="1571630463"/>
      </c:barChart>
      <c:catAx>
        <c:axId val="123364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630463"/>
        <c:crosses val="autoZero"/>
        <c:auto val="1"/>
        <c:lblAlgn val="ctr"/>
        <c:lblOffset val="100"/>
        <c:noMultiLvlLbl val="0"/>
      </c:catAx>
      <c:valAx>
        <c:axId val="157163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64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0-1644-B485-66E368D272CB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A0-1644-B485-66E368D272CB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A0-1644-B485-66E368D272CB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6A0-1644-B485-66E368D27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592992"/>
        <c:axId val="1302699951"/>
      </c:lineChart>
      <c:catAx>
        <c:axId val="18115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699951"/>
        <c:crosses val="autoZero"/>
        <c:auto val="1"/>
        <c:lblAlgn val="ctr"/>
        <c:lblOffset val="100"/>
        <c:noMultiLvlLbl val="0"/>
      </c:catAx>
      <c:valAx>
        <c:axId val="130269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59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783204925763821E-2"/>
          <c:y val="0.28131868131868132"/>
          <c:w val="0.69328366592130219"/>
          <c:h val="0.6167472527472527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0-B74B-B604-6C59C5C940C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40-B74B-B604-6C59C5C940C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40-B74B-B604-6C59C5C94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431536"/>
        <c:axId val="1706433184"/>
      </c:lineChart>
      <c:catAx>
        <c:axId val="170643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433184"/>
        <c:crosses val="autoZero"/>
        <c:auto val="1"/>
        <c:lblAlgn val="ctr"/>
        <c:lblOffset val="100"/>
        <c:noMultiLvlLbl val="0"/>
      </c:catAx>
      <c:valAx>
        <c:axId val="17064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43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E0-B24A-94B1-6F2518F8420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E0-B24A-94B1-6F2518F8420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E0-B24A-94B1-6F2518F84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135855"/>
        <c:axId val="1454137503"/>
      </c:lineChart>
      <c:catAx>
        <c:axId val="1454135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137503"/>
        <c:crosses val="autoZero"/>
        <c:auto val="1"/>
        <c:lblAlgn val="ctr"/>
        <c:lblOffset val="100"/>
        <c:noMultiLvlLbl val="0"/>
      </c:catAx>
      <c:valAx>
        <c:axId val="145413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13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4-454F-82A2-9AA4CA4EA77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7E4-454F-82A2-9AA4CA4EA77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7E4-454F-82A2-9AA4CA4EA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7404848"/>
        <c:axId val="1452384543"/>
      </c:barChart>
      <c:catAx>
        <c:axId val="185740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384543"/>
        <c:crosses val="autoZero"/>
        <c:auto val="1"/>
        <c:lblAlgn val="ctr"/>
        <c:lblOffset val="100"/>
        <c:noMultiLvlLbl val="0"/>
      </c:catAx>
      <c:valAx>
        <c:axId val="145238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40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CA159F7-D10E-6142-AE52-BC639D65047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613687A-4FD9-394A-8843-2EF3560A27C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346E666-CE58-DA48-ABB4-147239F1F332}">
  <sheetPr codeName="Chart3"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0</xdr:row>
      <xdr:rowOff>107950</xdr:rowOff>
    </xdr:from>
    <xdr:to>
      <xdr:col>12</xdr:col>
      <xdr:colOff>660400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A9C45-9A37-FA2C-08AC-1EC958587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946150</xdr:colOff>
      <xdr:row>2</xdr:row>
      <xdr:rowOff>158750</xdr:rowOff>
    </xdr:from>
    <xdr:to>
      <xdr:col>10</xdr:col>
      <xdr:colOff>1022350</xdr:colOff>
      <xdr:row>17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937D9-80FB-8F64-2876-4C8CFAFA9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1685" cy="627865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80A0AC8-2874-C2EF-7710-3E15C441482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ED6B164-B4D7-C395-46AF-F147BE78B8F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685" cy="627865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3</xdr:row>
      <xdr:rowOff>50800</xdr:rowOff>
    </xdr:from>
    <xdr:to>
      <xdr:col>18</xdr:col>
      <xdr:colOff>114300</xdr:colOff>
      <xdr:row>18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BDBFE-C70F-ADDE-A6A4-E13D42A3A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203703</xdr:colOff>
      <xdr:row>1</xdr:row>
      <xdr:rowOff>55578</xdr:rowOff>
    </xdr:from>
    <xdr:to>
      <xdr:col>14</xdr:col>
      <xdr:colOff>626198</xdr:colOff>
      <xdr:row>15</xdr:row>
      <xdr:rowOff>158184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5821F-B8C8-D3CF-6C8A-0B778C7A1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44450</xdr:colOff>
      <xdr:row>5</xdr:row>
      <xdr:rowOff>88900</xdr:rowOff>
    </xdr:from>
    <xdr:to>
      <xdr:col>16</xdr:col>
      <xdr:colOff>260350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F9D45-CEC2-B708-822D-7665B119F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icrosoft Office User" refreshedDate="44705.701873032405" createdVersion="8" refreshedVersion="8" minRefreshableVersion="3" recordCount="4115" xr:uid="{641560B7-C7E4-DB4B-A280-C4F315C58F12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icrosoft Office User" refreshedDate="44705.735052199074" createdVersion="8" refreshedVersion="8" minRefreshableVersion="3" recordCount="4116" xr:uid="{FE6A9870-42F6-C541-A4D6-FC2BBE5DF83F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1.656761805556" createdVersion="8" refreshedVersion="8" minRefreshableVersion="3" recordCount="4117" xr:uid="{70BF1A29-28C3-F84D-8108-5AF4F68E471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NonDate="0" containsDate="1" containsString="0" containsBlank="1" minDate="1970-01-01T00:00:00" maxDate="2017-05-03T19:12:00"/>
    </cacheField>
    <cacheField name="Year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F296F-D466-2B40-AEC6-72EA58C50847}" name="PivotTable1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19351-607A-BF41-909C-4686A278C6B4}" name="PivotTable4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756D56-CF72-FC41-AE19-A4A57ADC4CD2}" name="PivotTable8" cacheId="48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BBB87-F699-324B-B83F-410C09DC9572}" name="PivotTable2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2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E82E6-040E-8A4D-9A03-B0673976ADD4}">
  <sheetPr codeName="Sheet1"/>
  <dimension ref="A1:F6"/>
  <sheetViews>
    <sheetView workbookViewId="0">
      <selection activeCell="C8" sqref="C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20" bestFit="1" customWidth="1"/>
    <col min="13" max="13" width="18.3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2806-6149-794C-BA99-2B3E0C62691F}">
  <sheetPr codeName="Sheet2"/>
  <dimension ref="A2:F19"/>
  <sheetViews>
    <sheetView workbookViewId="0">
      <selection activeCell="H22" sqref="H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27.6640625" bestFit="1" customWidth="1"/>
    <col min="10" max="10" width="15.6640625" bestFit="1" customWidth="1"/>
    <col min="11" max="11" width="27.6640625" bestFit="1" customWidth="1"/>
    <col min="12" max="12" width="20" bestFit="1" customWidth="1"/>
    <col min="13" max="13" width="32" bestFit="1" customWidth="1"/>
  </cols>
  <sheetData>
    <row r="2" spans="1:6" x14ac:dyDescent="0.2">
      <c r="A2" s="12" t="s">
        <v>8358</v>
      </c>
      <c r="B2" t="s">
        <v>8315</v>
      </c>
    </row>
    <row r="3" spans="1:6" x14ac:dyDescent="0.2">
      <c r="A3" s="12" t="s">
        <v>8379</v>
      </c>
      <c r="B3" t="s">
        <v>8364</v>
      </c>
    </row>
    <row r="5" spans="1:6" x14ac:dyDescent="0.2">
      <c r="A5" s="12" t="s">
        <v>8360</v>
      </c>
      <c r="B5" s="12" t="s">
        <v>8361</v>
      </c>
    </row>
    <row r="6" spans="1:6" x14ac:dyDescent="0.2">
      <c r="A6" s="12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6" t="s">
        <v>8367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">
      <c r="A8" s="16" t="s">
        <v>8374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">
      <c r="A9" s="16" t="s">
        <v>8375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">
      <c r="A10" s="16" t="s">
        <v>8376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">
      <c r="A11" s="16" t="s">
        <v>8368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">
      <c r="A12" s="16" t="s">
        <v>8377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">
      <c r="A13" s="16" t="s">
        <v>8369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">
      <c r="A14" s="16" t="s">
        <v>8370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">
      <c r="A15" s="16" t="s">
        <v>8371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">
      <c r="A16" s="16" t="s">
        <v>8372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">
      <c r="A17" s="16" t="s">
        <v>8373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">
      <c r="A18" s="16" t="s">
        <v>8378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">
      <c r="A19" s="16" t="s">
        <v>8362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65A2-108D-5444-ABC8-EB4B6DEFF065}">
  <sheetPr codeName="Sheet4"/>
  <dimension ref="A2:E19"/>
  <sheetViews>
    <sheetView tabSelected="1" workbookViewId="0">
      <selection activeCell="U10" sqref="U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  <col min="8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8" bestFit="1" customWidth="1"/>
    <col min="35" max="35" width="5.1640625" bestFit="1" customWidth="1"/>
    <col min="36" max="36" width="10.5" bestFit="1" customWidth="1"/>
    <col min="37" max="37" width="10" bestFit="1" customWidth="1"/>
    <col min="38" max="38" width="8.1640625" bestFit="1" customWidth="1"/>
    <col min="39" max="46" width="6.83203125" bestFit="1" customWidth="1"/>
    <col min="47" max="47" width="8.6640625" bestFit="1" customWidth="1"/>
    <col min="48" max="54" width="6.83203125" bestFit="1" customWidth="1"/>
    <col min="55" max="55" width="8" bestFit="1" customWidth="1"/>
    <col min="56" max="63" width="6.83203125" bestFit="1" customWidth="1"/>
    <col min="64" max="64" width="7.5" bestFit="1" customWidth="1"/>
    <col min="65" max="72" width="6.83203125" bestFit="1" customWidth="1"/>
    <col min="73" max="73" width="8.33203125" bestFit="1" customWidth="1"/>
    <col min="74" max="81" width="6.83203125" bestFit="1" customWidth="1"/>
    <col min="82" max="82" width="8.1640625" bestFit="1" customWidth="1"/>
    <col min="83" max="90" width="6.83203125" bestFit="1" customWidth="1"/>
    <col min="91" max="91" width="8" bestFit="1" customWidth="1"/>
    <col min="92" max="99" width="6.83203125" bestFit="1" customWidth="1"/>
    <col min="100" max="100" width="8.33203125" bestFit="1" customWidth="1"/>
    <col min="101" max="107" width="6.83203125" bestFit="1" customWidth="1"/>
    <col min="108" max="108" width="8.33203125" bestFit="1" customWidth="1"/>
    <col min="109" max="109" width="15.6640625" bestFit="1" customWidth="1"/>
    <col min="110" max="110" width="10.5" bestFit="1" customWidth="1"/>
    <col min="111" max="119" width="6.83203125" bestFit="1" customWidth="1"/>
    <col min="120" max="120" width="7.83203125" bestFit="1" customWidth="1"/>
    <col min="121" max="128" width="6.83203125" bestFit="1" customWidth="1"/>
    <col min="129" max="129" width="8.1640625" bestFit="1" customWidth="1"/>
    <col min="130" max="137" width="6.83203125" bestFit="1" customWidth="1"/>
    <col min="138" max="138" width="8.5" bestFit="1" customWidth="1"/>
    <col min="139" max="145" width="6.83203125" bestFit="1" customWidth="1"/>
    <col min="146" max="146" width="8.1640625" bestFit="1" customWidth="1"/>
    <col min="147" max="154" width="6.83203125" bestFit="1" customWidth="1"/>
    <col min="155" max="155" width="8.6640625" bestFit="1" customWidth="1"/>
    <col min="156" max="162" width="6.83203125" bestFit="1" customWidth="1"/>
    <col min="163" max="163" width="8" bestFit="1" customWidth="1"/>
    <col min="164" max="171" width="6.83203125" bestFit="1" customWidth="1"/>
    <col min="172" max="172" width="7.5" bestFit="1" customWidth="1"/>
    <col min="173" max="180" width="6.83203125" bestFit="1" customWidth="1"/>
    <col min="181" max="181" width="8.33203125" bestFit="1" customWidth="1"/>
    <col min="182" max="189" width="6.83203125" bestFit="1" customWidth="1"/>
    <col min="190" max="190" width="8.1640625" bestFit="1" customWidth="1"/>
    <col min="191" max="198" width="6.83203125" bestFit="1" customWidth="1"/>
    <col min="199" max="199" width="8" bestFit="1" customWidth="1"/>
    <col min="200" max="207" width="6.83203125" bestFit="1" customWidth="1"/>
    <col min="208" max="208" width="8.33203125" bestFit="1" customWidth="1"/>
    <col min="209" max="215" width="6.83203125" bestFit="1" customWidth="1"/>
    <col min="216" max="216" width="8.33203125" bestFit="1" customWidth="1"/>
    <col min="217" max="217" width="32" bestFit="1" customWidth="1"/>
    <col min="218" max="219" width="20" bestFit="1" customWidth="1"/>
  </cols>
  <sheetData>
    <row r="2" spans="1:5" x14ac:dyDescent="0.2">
      <c r="A2" s="12" t="s">
        <v>8394</v>
      </c>
      <c r="B2" t="s">
        <v>8364</v>
      </c>
    </row>
    <row r="3" spans="1:5" x14ac:dyDescent="0.2">
      <c r="A3" s="12" t="s">
        <v>8358</v>
      </c>
      <c r="B3" t="s">
        <v>8315</v>
      </c>
    </row>
    <row r="5" spans="1:5" x14ac:dyDescent="0.2">
      <c r="A5" s="12" t="s">
        <v>8360</v>
      </c>
      <c r="B5" s="12" t="s">
        <v>8361</v>
      </c>
    </row>
    <row r="6" spans="1:5" x14ac:dyDescent="0.2">
      <c r="A6" s="12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13" t="s">
        <v>8367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">
      <c r="A8" s="13" t="s">
        <v>8374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">
      <c r="A9" s="13" t="s">
        <v>8375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">
      <c r="A10" s="13" t="s">
        <v>8376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">
      <c r="A11" s="13" t="s">
        <v>8368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">
      <c r="A12" s="13" t="s">
        <v>8377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">
      <c r="A13" s="13" t="s">
        <v>8369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">
      <c r="A14" s="13" t="s">
        <v>8370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">
      <c r="A15" s="13" t="s">
        <v>8371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">
      <c r="A16" s="13" t="s">
        <v>8372</v>
      </c>
      <c r="B16" s="11">
        <v>65</v>
      </c>
      <c r="C16" s="11">
        <v>50</v>
      </c>
      <c r="D16" s="11"/>
      <c r="E16" s="11">
        <v>115</v>
      </c>
    </row>
    <row r="17" spans="1:5" x14ac:dyDescent="0.2">
      <c r="A17" s="13" t="s">
        <v>8373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">
      <c r="A18" s="13" t="s">
        <v>8378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">
      <c r="A19" s="13" t="s">
        <v>8362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23588-34E2-5343-A431-13C83A6BA4BF}">
  <sheetPr codeName="Sheet5"/>
  <dimension ref="A1:H13"/>
  <sheetViews>
    <sheetView zoomScale="101" workbookViewId="0">
      <selection activeCell="H19" sqref="H19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33203125" style="18" customWidth="1"/>
    <col min="7" max="7" width="14.33203125" style="18" bestFit="1" customWidth="1"/>
    <col min="8" max="8" width="16.83203125" style="18" bestFit="1" customWidth="1"/>
  </cols>
  <sheetData>
    <row r="1" spans="1:8" x14ac:dyDescent="0.2">
      <c r="A1" t="s">
        <v>8381</v>
      </c>
      <c r="B1" t="s">
        <v>8395</v>
      </c>
      <c r="C1" t="s">
        <v>8396</v>
      </c>
      <c r="D1" t="s">
        <v>8397</v>
      </c>
      <c r="E1" t="s">
        <v>8398</v>
      </c>
      <c r="F1" s="18" t="s">
        <v>8413</v>
      </c>
      <c r="G1" s="18" t="s">
        <v>8399</v>
      </c>
      <c r="H1" s="18" t="s">
        <v>8400</v>
      </c>
    </row>
    <row r="2" spans="1:8" x14ac:dyDescent="0.2">
      <c r="A2" t="s">
        <v>8401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8402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8403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8404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8405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8406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8407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8408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8409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8410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8411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8412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U4117"/>
  <sheetViews>
    <sheetView zoomScale="95" zoomScaleNormal="95" workbookViewId="0">
      <pane xSplit="2" ySplit="2" topLeftCell="C604" activePane="bottomRight" state="frozen"/>
      <selection pane="topRight" activeCell="C1" sqref="C1"/>
      <selection pane="bottomLeft" activeCell="A3" sqref="A3"/>
      <selection pane="bottomRight"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8394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6" si="321">IFERROR(ROUND(E4099/L4099,2),0)</f>
        <v>0</v>
      </c>
      <c r="Q4099" s="10" t="s">
        <v>8315</v>
      </c>
      <c r="R4099" t="s">
        <v>8316</v>
      </c>
      <c r="S4099" s="15">
        <f t="shared" ref="S4099:S4117" si="322">(((J4099/60)/60)/24)+DATE(1970,1,1)</f>
        <v>42344.824502314819</v>
      </c>
      <c r="T4099" s="15">
        <f t="shared" ref="T4099:T4117" si="323">(((I4099/60)/60)/24)+DATE(1970,1,1)</f>
        <v>42400.996527777781</v>
      </c>
      <c r="U4099">
        <f t="shared" ref="U4099:U4117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  <row r="4116" spans="1:21" x14ac:dyDescent="0.2">
      <c r="P4116">
        <f t="shared" si="321"/>
        <v>0</v>
      </c>
      <c r="S4116" s="15">
        <f t="shared" si="322"/>
        <v>25569</v>
      </c>
      <c r="T4116" s="15">
        <f t="shared" si="323"/>
        <v>25569</v>
      </c>
      <c r="U4116">
        <f t="shared" si="324"/>
        <v>1970</v>
      </c>
    </row>
    <row r="4117" spans="1:21" x14ac:dyDescent="0.2">
      <c r="S4117" s="15">
        <f t="shared" si="322"/>
        <v>25569</v>
      </c>
      <c r="T4117" s="15">
        <f t="shared" si="323"/>
        <v>25569</v>
      </c>
      <c r="U4117">
        <f t="shared" si="324"/>
        <v>1970</v>
      </c>
    </row>
  </sheetData>
  <autoFilter ref="A1:T4117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9C310-66BA-684E-8A1C-A7D54DFF36D9}">
  <sheetPr codeName="Sheet8"/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1.6640625" bestFit="1" customWidth="1"/>
    <col min="2" max="2" width="10.83203125" style="17"/>
    <col min="3" max="3" width="11.1640625" style="17" bestFit="1" customWidth="1"/>
  </cols>
  <sheetData>
    <row r="1" spans="1:3" x14ac:dyDescent="0.2">
      <c r="B1" s="17" t="s">
        <v>8384</v>
      </c>
      <c r="C1" s="17" t="s">
        <v>8385</v>
      </c>
    </row>
    <row r="2" spans="1:3" x14ac:dyDescent="0.2">
      <c r="A2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8387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8391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">
      <c r="A6" t="s">
        <v>8392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">
      <c r="A7" t="s">
        <v>8393</v>
      </c>
      <c r="B7" s="17" t="e">
        <f>B5-B6</f>
        <v>#REF!</v>
      </c>
      <c r="C7" s="17" t="e">
        <f>C5-C6</f>
        <v>#REF!</v>
      </c>
    </row>
    <row r="9" spans="1:3" x14ac:dyDescent="0.2">
      <c r="A9" t="s">
        <v>8388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8389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8390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8391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">
      <c r="A13" t="s">
        <v>8392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">
      <c r="A14" t="s">
        <v>8393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5736B-C5E4-4442-89A8-3E27F6DEE38D}">
  <sheetPr codeName="Sheet10"/>
  <dimension ref="A1:F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style="8" bestFit="1" customWidth="1"/>
    <col min="6" max="6" width="15.1640625" style="11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s="8" t="s">
        <v>8307</v>
      </c>
      <c r="F1" s="1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8">
        <f>VLOOKUP(A2, Kickstarter!B:Q, 15, FALSE)</f>
        <v>51.79</v>
      </c>
      <c r="F2" s="11">
        <f>VLOOKUP(A2, Kickstarter!B:M,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8">
        <f>VLOOKUP(A3, Kickstarter!B:Q, 15, FALSE)</f>
        <v>36.07</v>
      </c>
      <c r="F3" s="11">
        <f>VLOOKUP(A3, Kickstarter!B:M,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8">
        <f>VLOOKUP(A4, Kickstarter!B:Q, 15, FALSE)</f>
        <v>33.03</v>
      </c>
      <c r="F4" s="11">
        <f>VLOOKUP(A4, Kickstarter!B:M,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8">
        <f>VLOOKUP(A5, Kickstarter!B:Q, 15, FALSE)</f>
        <v>44.92</v>
      </c>
      <c r="F5" s="11">
        <f>VLOOKUP(A5, Kickstarter!B:M,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8">
        <f>VLOOKUP(A6, Kickstarter!B:Q, 15, FALSE)</f>
        <v>36.61</v>
      </c>
      <c r="F6" s="11">
        <f>VLOOKUP(A6, Kickstarter!B:M,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4676-5BAD-5E4B-9796-2CD247A12FF2}">
  <sheetPr codeName="Sheet11"/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5.6640625" bestFit="1" customWidth="1"/>
    <col min="13" max="13" width="5.5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17.6640625" bestFit="1" customWidth="1"/>
    <col min="18" max="18" width="5.5" bestFit="1" customWidth="1"/>
    <col min="19" max="19" width="4" bestFit="1" customWidth="1"/>
    <col min="20" max="20" width="8.83203125" bestFit="1" customWidth="1"/>
    <col min="21" max="21" width="6.33203125" bestFit="1" customWidth="1"/>
    <col min="22" max="22" width="18.33203125" bestFit="1" customWidth="1"/>
    <col min="23" max="23" width="24.83203125" bestFit="1" customWidth="1"/>
    <col min="24" max="24" width="20" bestFit="1" customWidth="1"/>
    <col min="25" max="25" width="22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2022-06-01T01:25:30Z</dcterms:modified>
</cp:coreProperties>
</file>