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io\Desktop\"/>
    </mc:Choice>
  </mc:AlternateContent>
  <bookViews>
    <workbookView xWindow="0" yWindow="0" windowWidth="20490" windowHeight="7530"/>
  </bookViews>
  <sheets>
    <sheet name="ReporteIndicadores" sheetId="1" r:id="rId1"/>
  </sheets>
  <definedNames>
    <definedName name="_xlnm._FilterDatabase" localSheetId="0" hidden="1">ReporteIndicadores!$A$1:$L$62</definedName>
    <definedName name="_xlnm.Print_Area" localSheetId="0">ReporteIndicadores!$A$1:$L$62</definedName>
    <definedName name="TXTCons" localSheetId="0">#REF!</definedName>
    <definedName name="TXTCons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N75" i="1"/>
  <c r="O75" i="1"/>
  <c r="P75" i="1"/>
  <c r="M75" i="1"/>
  <c r="Q65" i="1" l="1"/>
  <c r="Q66" i="1"/>
  <c r="Q67" i="1"/>
  <c r="Q68" i="1"/>
  <c r="Q64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4" i="1"/>
  <c r="Q45" i="1"/>
  <c r="Q46" i="1"/>
  <c r="Q47" i="1"/>
  <c r="Q48" i="1"/>
  <c r="Q49" i="1"/>
  <c r="Q50" i="1"/>
  <c r="Q51" i="1"/>
  <c r="Q53" i="1"/>
  <c r="Q54" i="1"/>
  <c r="Q55" i="1"/>
  <c r="Q56" i="1"/>
  <c r="Q57" i="1"/>
  <c r="Q58" i="1"/>
  <c r="Q59" i="1"/>
  <c r="Q60" i="1"/>
  <c r="Q61" i="1"/>
  <c r="Q62" i="1"/>
  <c r="C2" i="1"/>
  <c r="F60" i="1" l="1"/>
  <c r="E60" i="1"/>
  <c r="D60" i="1"/>
  <c r="C60" i="1"/>
  <c r="F56" i="1"/>
  <c r="E56" i="1"/>
  <c r="D56" i="1"/>
  <c r="C56" i="1"/>
  <c r="F53" i="1"/>
  <c r="E53" i="1"/>
  <c r="D53" i="1"/>
  <c r="C53" i="1"/>
  <c r="F48" i="1"/>
  <c r="E48" i="1"/>
  <c r="D48" i="1"/>
  <c r="C48" i="1"/>
  <c r="F46" i="1"/>
  <c r="E46" i="1"/>
  <c r="D46" i="1"/>
  <c r="C46" i="1"/>
  <c r="F44" i="1"/>
  <c r="E44" i="1"/>
  <c r="D44" i="1"/>
  <c r="C44" i="1"/>
  <c r="F38" i="1"/>
  <c r="E38" i="1"/>
  <c r="D38" i="1"/>
  <c r="C38" i="1"/>
  <c r="F35" i="1"/>
  <c r="E35" i="1"/>
  <c r="D35" i="1"/>
  <c r="C35" i="1"/>
  <c r="F31" i="1"/>
  <c r="E31" i="1"/>
  <c r="D31" i="1"/>
  <c r="C31" i="1"/>
  <c r="F23" i="1"/>
  <c r="E23" i="1"/>
  <c r="D23" i="1"/>
  <c r="C23" i="1"/>
  <c r="F21" i="1"/>
  <c r="E21" i="1"/>
  <c r="D21" i="1"/>
  <c r="C21" i="1"/>
  <c r="F17" i="1"/>
  <c r="E17" i="1"/>
  <c r="D17" i="1"/>
  <c r="C17" i="1"/>
  <c r="F12" i="1"/>
  <c r="E12" i="1"/>
  <c r="D12" i="1"/>
  <c r="C12" i="1"/>
  <c r="F6" i="1"/>
  <c r="E6" i="1"/>
  <c r="D6" i="1"/>
  <c r="C6" i="1"/>
  <c r="F2" i="1"/>
  <c r="E2" i="1"/>
  <c r="D2" i="1"/>
  <c r="H6" i="1" l="1"/>
  <c r="G6" i="1"/>
  <c r="G12" i="1"/>
  <c r="H12" i="1"/>
  <c r="G53" i="1"/>
  <c r="H53" i="1"/>
  <c r="G56" i="1"/>
  <c r="H56" i="1"/>
  <c r="G60" i="1"/>
  <c r="H60" i="1"/>
  <c r="H44" i="1"/>
  <c r="G44" i="1"/>
  <c r="H46" i="1"/>
  <c r="G46" i="1"/>
  <c r="H48" i="1"/>
  <c r="G48" i="1"/>
  <c r="H31" i="1"/>
  <c r="G31" i="1"/>
  <c r="H35" i="1"/>
  <c r="G35" i="1"/>
  <c r="H38" i="1"/>
  <c r="G38" i="1"/>
  <c r="H17" i="1"/>
  <c r="G17" i="1"/>
  <c r="G21" i="1"/>
  <c r="H21" i="1"/>
  <c r="H23" i="1"/>
  <c r="G23" i="1"/>
</calcChain>
</file>

<file path=xl/sharedStrings.xml><?xml version="1.0" encoding="utf-8"?>
<sst xmlns="http://schemas.openxmlformats.org/spreadsheetml/2006/main" count="277" uniqueCount="130">
  <si>
    <t>Dim</t>
  </si>
  <si>
    <t>SubDimension</t>
  </si>
  <si>
    <t>Dif2</t>
  </si>
  <si>
    <t>Dif3</t>
  </si>
  <si>
    <t>Comunicación</t>
  </si>
  <si>
    <t>Información</t>
  </si>
  <si>
    <t>Los jefes me mantienen informado acerca de temas y cambios importantes.</t>
  </si>
  <si>
    <t>CREDIBILIDAD</t>
  </si>
  <si>
    <t>Los jefes comunican claramente sus expectativas.</t>
  </si>
  <si>
    <t>Accesibilidad</t>
  </si>
  <si>
    <t>Puedo hacer cualquier pregunta razonable a los jefes y recibir una respuesta directa.</t>
  </si>
  <si>
    <t>Los jefes son accesibles y es fácil hablar con ellos.</t>
  </si>
  <si>
    <t>Competencia</t>
  </si>
  <si>
    <t>Coordinación</t>
  </si>
  <si>
    <t>Los jefes operan el negocio en forma competente.</t>
  </si>
  <si>
    <t>Los jefes incorporan personas que se adaptan bien a este lugar.</t>
  </si>
  <si>
    <t>Los jefes hacen un buen trabajo en la asignación y coordinación de las personas.</t>
  </si>
  <si>
    <t>Delegación</t>
  </si>
  <si>
    <t>Los jefes confían en que la gente hace un buen trabajo sin tener que supervisarla continuamente.</t>
  </si>
  <si>
    <t>Aquí nos dan la autonomía necesaria para realizar nuestro trabajo en forma adecuada.</t>
  </si>
  <si>
    <t>Visión</t>
  </si>
  <si>
    <t>Los jefes tienen una visión clara de hacia dónde va la organización y cómo lograrlo.</t>
  </si>
  <si>
    <t>Integridad</t>
  </si>
  <si>
    <t>Confiabilidad</t>
  </si>
  <si>
    <t>Los jefes cumplen con sus promesas.</t>
  </si>
  <si>
    <t>Los jefes hacen lo que dicen.</t>
  </si>
  <si>
    <t>Creo que aquí habría un despido masivo sólo como última opción.</t>
  </si>
  <si>
    <t>Honestidad</t>
  </si>
  <si>
    <t>Los jefes conducen el negocio honesta y éticamente.</t>
  </si>
  <si>
    <t>Promedio CREDIBILIDAD</t>
  </si>
  <si>
    <t>Respaldo</t>
  </si>
  <si>
    <t>Valoración Profesional</t>
  </si>
  <si>
    <t>Me ofrecen capacitación u otras formas de desarrollo para crecer laboralmente.</t>
  </si>
  <si>
    <t>RESPETO</t>
  </si>
  <si>
    <t>Me dan los recursos y equipos para hacer mi trabajo.</t>
  </si>
  <si>
    <t>Valoración Personal</t>
  </si>
  <si>
    <t>Los jefes reconocen el buen trabajo y el esfuerzo extra.</t>
  </si>
  <si>
    <t>Los jefes aceptan que puedan cometerse errores involuntarios al hacer el trabajo.</t>
  </si>
  <si>
    <t>Participación</t>
  </si>
  <si>
    <t>Involucrar</t>
  </si>
  <si>
    <t>Los jefes incentivan, consideran y responden genuinamente a nuestras ideas y sugerencias.</t>
  </si>
  <si>
    <t>Los jefes involucran a las personas en decisiones que afectan sus actividades o su ambiente de trabajo.</t>
  </si>
  <si>
    <t>Cuidado de las Personas</t>
  </si>
  <si>
    <t>Ambiente de Trabajo</t>
  </si>
  <si>
    <t>Este es un lugar físicamente seguro para trabajar.</t>
  </si>
  <si>
    <t>Este es un lugar psicológica y emocionalmente saludable para trabajar.</t>
  </si>
  <si>
    <t>Nuestras instalaciones contribuyen a un buen ambiente de trabajo.</t>
  </si>
  <si>
    <t>Vida Personal</t>
  </si>
  <si>
    <t>Puedo tomarme tiempo libre para resolver mis asuntos personales cuando lo necesito.</t>
  </si>
  <si>
    <t>A las personas se las anima para que equilibren el trabajo con su vida personal.</t>
  </si>
  <si>
    <t>Los jefes demuestran interés en mí como persona, y no tan sólo como empleado.</t>
  </si>
  <si>
    <t>Aquí tenemos beneficios especiales y únicos.</t>
  </si>
  <si>
    <t>Promedio RESPETO</t>
  </si>
  <si>
    <t>Equidad</t>
  </si>
  <si>
    <t>Remuneración</t>
  </si>
  <si>
    <t>Aquí el personal recibe un pago adecuado por su trabajo.</t>
  </si>
  <si>
    <t>IMPARCIALIDAD</t>
  </si>
  <si>
    <t>Siento que recibo una parte justa de las ganancias de esta organización.</t>
  </si>
  <si>
    <t>Trato</t>
  </si>
  <si>
    <t>Todos tenemos la oportunidad de recibir un reconocimiento especial.</t>
  </si>
  <si>
    <t>Recibo un buen trato, independientemente de mi posición en la empresa.</t>
  </si>
  <si>
    <t>Ausencia de Favoritismo</t>
  </si>
  <si>
    <t>Los ascensos se dan a quienes más se lo merecen.</t>
  </si>
  <si>
    <t>Los jefes evitan el favoritismo.</t>
  </si>
  <si>
    <t>Las personas evitan la politiquería y la intriga como forma de conseguir las cosas.</t>
  </si>
  <si>
    <t>Justicia</t>
  </si>
  <si>
    <t>Discriminación</t>
  </si>
  <si>
    <t>Aquí el personal es tratado en forma justa independientemente de su edad.</t>
  </si>
  <si>
    <t>Aquí el personal es tratado en forma justa independientemente de su raza.</t>
  </si>
  <si>
    <t>Aquí el personal es tratado en forma justa independientemente de su preferencia sexual.</t>
  </si>
  <si>
    <t>Aquí el personal es tratado en forma justa independientemente de su sexo.</t>
  </si>
  <si>
    <t>Apelación</t>
  </si>
  <si>
    <t>Si soy tratado injustamente, creo que, tendré la oportunidad de ser escuchado y de recibir un trato justo.</t>
  </si>
  <si>
    <t>Promedio IMPARCIALIDAD</t>
  </si>
  <si>
    <t>Trabajo Personal</t>
  </si>
  <si>
    <t>Siento que mi participación hace una diferencia aquí.</t>
  </si>
  <si>
    <t>Mi trabajo tiene un sentido especial: esto no es “solamente un empleo”.</t>
  </si>
  <si>
    <t>Equipo</t>
  </si>
  <si>
    <t>Cuando veo lo que logramos, me siento orgulloso.</t>
  </si>
  <si>
    <t>Aquí, las personas están dispuestas a dar más de sí para hacer su trabajo.</t>
  </si>
  <si>
    <t>Empresa</t>
  </si>
  <si>
    <t>Quiero trabajar aquí por mucho tiempo.</t>
  </si>
  <si>
    <t>Estoy orgulloso de decirle a otros que trabajo aquí.</t>
  </si>
  <si>
    <t>A la gente le gusta venir a trabajar aquí.</t>
  </si>
  <si>
    <t>Me siento bien por la forma en que contribuimos a la comunidad.</t>
  </si>
  <si>
    <t>Promedio ORGULLO</t>
  </si>
  <si>
    <t>Relaciones Interpersonales</t>
  </si>
  <si>
    <t>Puedo ser yo mismo en mi lugar de trabajo.</t>
  </si>
  <si>
    <t>Aquí celebramos acontecimientos especiales.</t>
  </si>
  <si>
    <t>Aquí las personas se preocupan por los demás.</t>
  </si>
  <si>
    <t>Hospitalidad</t>
  </si>
  <si>
    <t>Bienestar</t>
  </si>
  <si>
    <t>Este es un lugar amigable para trabajar.</t>
  </si>
  <si>
    <t>Resulta entretenido trabajar aquí.</t>
  </si>
  <si>
    <t>Bienvenida</t>
  </si>
  <si>
    <t>Cuando una persona ingresa a esta compañía se la hace sentir bienvenida.</t>
  </si>
  <si>
    <t>Cuando un miembro del personal cambia de tarea o es transferido, se lo hace sentir como en casa.</t>
  </si>
  <si>
    <t>Sentido de Pertenencia</t>
  </si>
  <si>
    <t>Aquí hay un sentimiento de “familia” o de “equipo”.</t>
  </si>
  <si>
    <t>Estamos todos juntos en esto.</t>
  </si>
  <si>
    <t>Puedo contar con la colaboración de los demás.</t>
  </si>
  <si>
    <t>Promedio CAMARADERÍA</t>
  </si>
  <si>
    <t>Teniendo en cuenta todo, yo diría que este es un excelente lugar para trabajar.</t>
  </si>
  <si>
    <t>Promedio General</t>
  </si>
  <si>
    <t>Adicionales Banco Galicia</t>
  </si>
  <si>
    <t>-</t>
  </si>
  <si>
    <t>En comparación con puestos similares al mío en otros bancos, mi remuneración es adecuada.</t>
  </si>
  <si>
    <t>Aquí tengo oportunidad de participar en actividades de voluntariado que benefician a la comunidad.</t>
  </si>
  <si>
    <t>CONFIANZA</t>
  </si>
  <si>
    <t>BMK Mejores</t>
  </si>
  <si>
    <t>BMK Top 5</t>
  </si>
  <si>
    <t>Sub-dimensión</t>
  </si>
  <si>
    <t>Nº</t>
  </si>
  <si>
    <t>Sentencia</t>
  </si>
  <si>
    <t>Me entero de lo importante que sucede en Banco Galicia a través de los canales formales.</t>
  </si>
  <si>
    <t>Banco Galicia me ofrece beneficios que satisfacen diferentes necesidades de mi vida laboral y personal.</t>
  </si>
  <si>
    <t>Banco Galicia se encuentra comprometido con una gestión ambiental responsable.</t>
  </si>
  <si>
    <t>Siento que la organización ocupa un lugar importante en la cabeza y en el corazón de sus grupos de interés (clientes, colaboradores, líderes de opinión, comunidad).</t>
  </si>
  <si>
    <t>Percibo que cada día somos más confiables, simples, cercanos y ágiles , como organización</t>
  </si>
  <si>
    <t>Resultados por Dimensiones</t>
  </si>
  <si>
    <t>Indicadores Globales</t>
  </si>
  <si>
    <t>Resultados Confianza - Dimensión Credibilidad</t>
  </si>
  <si>
    <t>Resultados Confianza - Dimensión Respeto</t>
  </si>
  <si>
    <t>Resultados Confianza - Dimensión Imparcialidad</t>
  </si>
  <si>
    <t>Resultados Dimensión Orgullo</t>
  </si>
  <si>
    <t>Resultados Dimensión Camaradería</t>
  </si>
  <si>
    <t>Dimensión</t>
  </si>
  <si>
    <t>Sub-Dimensión</t>
  </si>
  <si>
    <t/>
  </si>
  <si>
    <t>2016 - 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</si>
</sst>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HelveticaNeueLT Std"/>
      <family val="2"/>
    </font>
    <font>
      <sz val="11"/>
      <name val="HelveticaNeueLT Std"/>
      <family val="2"/>
    </font>
    <font>
      <b/>
      <sz val="8"/>
      <color rgb="FF000000"/>
      <name val="Arial"/>
      <family val="2"/>
    </font>
    <font>
      <sz val="11"/>
      <color indexed="8"/>
      <name val="HelveticaNeueLT Std"/>
      <family val="2"/>
    </font>
    <font>
      <sz val="8"/>
      <color indexed="8"/>
      <name val="Arial"/>
      <family val="2"/>
    </font>
    <font>
      <sz val="8"/>
      <color rgb="FF000000"/>
      <name val="Arial"/>
      <family val="2"/>
    </font>
    <font>
      <sz val="11"/>
      <color indexed="9"/>
      <name val="HelveticaNeueLT Std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sz val="11"/>
      <color theme="0"/>
      <name val="HelveticaNeueLT Std"/>
      <family val="2"/>
    </font>
    <font>
      <sz val="10"/>
      <color rgb="FF000000"/>
      <name val="HelveticaNeueLT Std"/>
      <family val="2"/>
    </font>
    <font>
      <sz val="11"/>
      <color rgb="FF000000"/>
      <name val="HelveticaNeueLT Std"/>
      <family val="2"/>
    </font>
    <font>
      <sz val="9"/>
      <color rgb="FF000000"/>
      <name val="HelveticaNeueLT Std"/>
      <family val="2"/>
    </font>
    <font>
      <sz val="11"/>
      <color rgb="FF3D3D3D"/>
      <name val="HelveticaNeueLT Std"/>
      <family val="2"/>
    </font>
    <font>
      <sz val="11"/>
      <color theme="1"/>
      <name val="HelveticaNeueLT Std"/>
      <family val="2"/>
    </font>
    <font>
      <sz val="9"/>
      <color rgb="FF3D3D3D"/>
      <name val="HelveticaNeueLT Std"/>
      <family val="2"/>
    </font>
    <font>
      <sz val="12"/>
      <color theme="1"/>
      <name val="HelveticaNeueLT Std"/>
      <family val="2"/>
    </font>
    <font>
      <sz val="11"/>
      <color theme="1" tint="0.249977111117893"/>
      <name val="HelveticaNeueLT Std"/>
      <family val="2"/>
    </font>
    <font>
      <sz val="9"/>
      <color theme="1" tint="0.249977111117893"/>
      <name val="HelveticaNeueLT Std"/>
      <family val="2"/>
    </font>
    <font>
      <b/>
      <sz val="10"/>
      <color rgb="FF000000"/>
      <name val="HelveticaNeueLT Std Lt"/>
      <family val="2"/>
    </font>
    <font>
      <sz val="9"/>
      <color rgb="FF005172"/>
      <name val="HelveticaNeueLT Std Lt"/>
      <family val="2"/>
    </font>
    <font>
      <sz val="9"/>
      <name val="HelveticaNeueLT Std Lt"/>
      <family val="2"/>
    </font>
    <font>
      <sz val="12"/>
      <name val="HelveticaNeueLT Std Lt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E18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E17B82"/>
        <bgColor indexed="64"/>
      </patternFill>
    </fill>
    <fill>
      <patternFill patternType="solid">
        <fgColor rgb="FFEFB7BB"/>
        <bgColor indexed="64"/>
      </patternFill>
    </fill>
    <fill>
      <patternFill patternType="solid">
        <fgColor rgb="FF9BC8FF"/>
        <bgColor indexed="64"/>
      </patternFill>
    </fill>
    <fill>
      <patternFill patternType="solid">
        <fgColor rgb="FFD1E6FF"/>
        <bgColor indexed="64"/>
      </patternFill>
    </fill>
    <fill>
      <patternFill patternType="solid">
        <fgColor rgb="FFC6E888"/>
        <bgColor indexed="64"/>
      </patternFill>
    </fill>
    <fill>
      <patternFill patternType="solid">
        <fgColor rgb="FFD789B0"/>
        <bgColor indexed="64"/>
      </patternFill>
    </fill>
    <fill>
      <patternFill patternType="solid">
        <fgColor rgb="FFE2A8C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23"/>
      </left>
      <right/>
      <top/>
      <bottom/>
      <diagonal/>
    </border>
    <border>
      <left style="thick">
        <color indexed="49"/>
      </left>
      <right style="thick">
        <color indexed="49"/>
      </right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ck">
        <color indexed="49"/>
      </left>
      <right style="thick">
        <color indexed="49"/>
      </right>
      <top/>
      <bottom style="medium">
        <color indexed="23"/>
      </bottom>
      <diagonal/>
    </border>
    <border>
      <left/>
      <right style="thin">
        <color indexed="23"/>
      </right>
      <top/>
      <bottom style="thick">
        <color indexed="23"/>
      </bottom>
      <diagonal/>
    </border>
    <border>
      <left style="thin">
        <color indexed="23"/>
      </left>
      <right style="thin">
        <color indexed="23"/>
      </right>
      <top/>
      <bottom style="thick">
        <color indexed="23"/>
      </bottom>
      <diagonal/>
    </border>
    <border>
      <left style="thick">
        <color indexed="49"/>
      </left>
      <right/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ck">
        <color indexed="49"/>
      </left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49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ck">
        <color indexed="49"/>
      </left>
      <right style="thick">
        <color indexed="49"/>
      </right>
      <top/>
      <bottom style="thick">
        <color indexed="49"/>
      </bottom>
      <diagonal/>
    </border>
    <border>
      <left/>
      <right style="thin">
        <color indexed="23"/>
      </right>
      <top/>
      <bottom style="thick">
        <color indexed="49"/>
      </bottom>
      <diagonal/>
    </border>
    <border>
      <left style="thin">
        <color indexed="23"/>
      </left>
      <right style="thin">
        <color indexed="23"/>
      </right>
      <top/>
      <bottom style="thick">
        <color indexed="49"/>
      </bottom>
      <diagonal/>
    </border>
    <border>
      <left style="thick">
        <color indexed="23"/>
      </left>
      <right style="medium">
        <color indexed="23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23"/>
      </bottom>
      <diagonal/>
    </border>
    <border>
      <left style="thick">
        <color indexed="23"/>
      </left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medium">
        <color indexed="23"/>
      </left>
      <right/>
      <top style="thin">
        <color indexed="23"/>
      </top>
      <bottom/>
      <diagonal/>
    </border>
    <border>
      <left style="medium">
        <color indexed="23"/>
      </left>
      <right/>
      <top/>
      <bottom/>
      <diagonal/>
    </border>
    <border>
      <left style="medium">
        <color indexed="23"/>
      </left>
      <right/>
      <top/>
      <bottom style="thin">
        <color indexed="23"/>
      </bottom>
      <diagonal/>
    </border>
    <border>
      <left style="thick">
        <color indexed="23"/>
      </left>
      <right style="medium">
        <color indexed="23"/>
      </right>
      <top/>
      <bottom style="medium">
        <color indexed="23"/>
      </bottom>
      <diagonal/>
    </border>
    <border>
      <left style="medium">
        <color indexed="23"/>
      </left>
      <right/>
      <top/>
      <bottom style="thick">
        <color indexed="23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thin">
        <color rgb="FF808080"/>
      </top>
      <bottom/>
      <diagonal/>
    </border>
    <border>
      <left style="thick">
        <color indexed="23"/>
      </left>
      <right style="medium">
        <color indexed="23"/>
      </right>
      <top/>
      <bottom style="medium">
        <color theme="0"/>
      </bottom>
      <diagonal/>
    </border>
    <border>
      <left style="thick">
        <color indexed="23"/>
      </left>
      <right/>
      <top/>
      <bottom style="medium">
        <color theme="0"/>
      </bottom>
      <diagonal/>
    </border>
    <border>
      <left style="thin">
        <color indexed="23"/>
      </left>
      <right style="thin">
        <color indexed="23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theme="0"/>
      </bottom>
      <diagonal/>
    </border>
    <border>
      <left style="thin">
        <color indexed="63"/>
      </left>
      <right style="thin">
        <color indexed="63"/>
      </right>
      <top style="medium">
        <color theme="0"/>
      </top>
      <bottom style="medium">
        <color theme="0"/>
      </bottom>
      <diagonal/>
    </border>
    <border>
      <left/>
      <right style="thin">
        <color rgb="FF808080"/>
      </right>
      <top/>
      <bottom/>
      <diagonal/>
    </border>
    <border>
      <left style="thin">
        <color indexed="63"/>
      </left>
      <right/>
      <top style="medium">
        <color theme="0"/>
      </top>
      <bottom style="medium">
        <color theme="0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ck">
        <color indexed="23"/>
      </bottom>
      <diagonal/>
    </border>
    <border>
      <left style="thin">
        <color indexed="23"/>
      </left>
      <right/>
      <top/>
      <bottom style="thick">
        <color indexed="49"/>
      </bottom>
      <diagonal/>
    </border>
    <border>
      <left style="thin">
        <color indexed="23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176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3" fillId="2" borderId="0" xfId="1" applyFont="1" applyFill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/>
    </xf>
    <xf numFmtId="1" fontId="4" fillId="7" borderId="2" xfId="0" applyNumberFormat="1" applyFont="1" applyFill="1" applyBorder="1" applyAlignment="1">
      <alignment horizontal="center" vertical="center"/>
    </xf>
    <xf numFmtId="1" fontId="4" fillId="8" borderId="2" xfId="0" applyNumberFormat="1" applyFont="1" applyFill="1" applyBorder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1" fontId="4" fillId="10" borderId="2" xfId="0" applyNumberFormat="1" applyFont="1" applyFill="1" applyBorder="1" applyAlignment="1">
      <alignment horizontal="center" vertical="center" wrapText="1"/>
    </xf>
    <xf numFmtId="0" fontId="8" fillId="3" borderId="0" xfId="1" applyFont="1" applyFill="1" applyAlignment="1">
      <alignment vertical="center"/>
    </xf>
    <xf numFmtId="1" fontId="8" fillId="3" borderId="0" xfId="1" applyNumberFormat="1" applyFont="1" applyFill="1" applyAlignment="1">
      <alignment horizontal="center" vertical="center"/>
    </xf>
    <xf numFmtId="0" fontId="7" fillId="10" borderId="37" xfId="0" applyFont="1" applyFill="1" applyBorder="1" applyAlignment="1">
      <alignment vertical="center"/>
    </xf>
    <xf numFmtId="0" fontId="7" fillId="10" borderId="38" xfId="0" applyFont="1" applyFill="1" applyBorder="1" applyAlignment="1">
      <alignment vertical="center" wrapText="1"/>
    </xf>
    <xf numFmtId="1" fontId="9" fillId="14" borderId="2" xfId="0" applyNumberFormat="1" applyFont="1" applyFill="1" applyBorder="1" applyAlignment="1">
      <alignment horizontal="center" vertical="center" wrapText="1"/>
    </xf>
    <xf numFmtId="1" fontId="10" fillId="15" borderId="2" xfId="0" applyNumberFormat="1" applyFont="1" applyFill="1" applyBorder="1" applyAlignment="1">
      <alignment horizontal="center" vertical="center" wrapText="1"/>
    </xf>
    <xf numFmtId="1" fontId="10" fillId="16" borderId="2" xfId="0" applyNumberFormat="1" applyFont="1" applyFill="1" applyBorder="1" applyAlignment="1">
      <alignment horizontal="center" vertical="center" wrapText="1"/>
    </xf>
    <xf numFmtId="1" fontId="10" fillId="17" borderId="2" xfId="0" applyNumberFormat="1" applyFont="1" applyFill="1" applyBorder="1" applyAlignment="1">
      <alignment horizontal="center" vertical="center" wrapText="1"/>
    </xf>
    <xf numFmtId="1" fontId="10" fillId="18" borderId="2" xfId="0" applyNumberFormat="1" applyFont="1" applyFill="1" applyBorder="1" applyAlignment="1">
      <alignment horizontal="center" vertical="center" wrapText="1"/>
    </xf>
    <xf numFmtId="0" fontId="12" fillId="20" borderId="40" xfId="0" applyFont="1" applyFill="1" applyBorder="1" applyAlignment="1">
      <alignment horizontal="center" vertical="center" wrapText="1"/>
    </xf>
    <xf numFmtId="0" fontId="14" fillId="21" borderId="39" xfId="0" applyFont="1" applyFill="1" applyBorder="1" applyAlignment="1">
      <alignment horizontal="center" vertical="center" wrapText="1"/>
    </xf>
    <xf numFmtId="0" fontId="15" fillId="21" borderId="39" xfId="0" applyFont="1" applyFill="1" applyBorder="1" applyAlignment="1">
      <alignment horizontal="left" vertical="center" wrapText="1"/>
    </xf>
    <xf numFmtId="1" fontId="16" fillId="22" borderId="39" xfId="0" applyNumberFormat="1" applyFont="1" applyFill="1" applyBorder="1" applyAlignment="1">
      <alignment horizontal="center" vertical="center"/>
    </xf>
    <xf numFmtId="0" fontId="14" fillId="21" borderId="40" xfId="0" applyFont="1" applyFill="1" applyBorder="1" applyAlignment="1">
      <alignment horizontal="center" vertical="center" wrapText="1"/>
    </xf>
    <xf numFmtId="0" fontId="15" fillId="21" borderId="40" xfId="0" applyFont="1" applyFill="1" applyBorder="1" applyAlignment="1">
      <alignment horizontal="left" vertical="center" wrapText="1"/>
    </xf>
    <xf numFmtId="1" fontId="16" fillId="22" borderId="0" xfId="0" applyNumberFormat="1" applyFont="1" applyFill="1" applyBorder="1" applyAlignment="1">
      <alignment horizontal="center" vertical="center"/>
    </xf>
    <xf numFmtId="0" fontId="14" fillId="21" borderId="0" xfId="0" applyFont="1" applyFill="1" applyBorder="1" applyAlignment="1">
      <alignment horizontal="center" vertical="center" wrapText="1"/>
    </xf>
    <xf numFmtId="0" fontId="15" fillId="21" borderId="0" xfId="0" applyFont="1" applyFill="1" applyBorder="1" applyAlignment="1">
      <alignment horizontal="left" vertical="center" wrapText="1"/>
    </xf>
    <xf numFmtId="1" fontId="16" fillId="22" borderId="40" xfId="0" applyNumberFormat="1" applyFont="1" applyFill="1" applyBorder="1" applyAlignment="1">
      <alignment horizontal="center" vertical="center"/>
    </xf>
    <xf numFmtId="1" fontId="16" fillId="22" borderId="44" xfId="0" applyNumberFormat="1" applyFont="1" applyFill="1" applyBorder="1" applyAlignment="1">
      <alignment horizontal="center" vertical="center"/>
    </xf>
    <xf numFmtId="0" fontId="17" fillId="21" borderId="39" xfId="0" applyFont="1" applyFill="1" applyBorder="1" applyAlignment="1">
      <alignment horizontal="center" vertical="center" wrapText="1"/>
    </xf>
    <xf numFmtId="1" fontId="16" fillId="23" borderId="39" xfId="0" applyNumberFormat="1" applyFont="1" applyFill="1" applyBorder="1" applyAlignment="1">
      <alignment horizontal="center" vertical="center"/>
    </xf>
    <xf numFmtId="0" fontId="17" fillId="21" borderId="40" xfId="0" applyFont="1" applyFill="1" applyBorder="1" applyAlignment="1">
      <alignment horizontal="center" vertical="center" wrapText="1"/>
    </xf>
    <xf numFmtId="1" fontId="16" fillId="23" borderId="40" xfId="0" applyNumberFormat="1" applyFont="1" applyFill="1" applyBorder="1" applyAlignment="1">
      <alignment horizontal="center" vertical="center"/>
    </xf>
    <xf numFmtId="0" fontId="17" fillId="21" borderId="0" xfId="0" applyFont="1" applyFill="1" applyBorder="1" applyAlignment="1">
      <alignment horizontal="center" vertical="center" wrapText="1"/>
    </xf>
    <xf numFmtId="1" fontId="16" fillId="23" borderId="0" xfId="0" applyNumberFormat="1" applyFont="1" applyFill="1" applyBorder="1" applyAlignment="1">
      <alignment horizontal="center" vertical="center"/>
    </xf>
    <xf numFmtId="1" fontId="18" fillId="23" borderId="40" xfId="0" applyNumberFormat="1" applyFont="1" applyFill="1" applyBorder="1" applyAlignment="1">
      <alignment horizontal="center" vertical="center"/>
    </xf>
    <xf numFmtId="0" fontId="17" fillId="21" borderId="45" xfId="0" applyFont="1" applyFill="1" applyBorder="1" applyAlignment="1">
      <alignment horizontal="center" vertical="center" wrapText="1"/>
    </xf>
    <xf numFmtId="0" fontId="15" fillId="21" borderId="45" xfId="0" applyFont="1" applyFill="1" applyBorder="1" applyAlignment="1">
      <alignment horizontal="left" vertical="center" wrapText="1"/>
    </xf>
    <xf numFmtId="0" fontId="13" fillId="27" borderId="44" xfId="0" applyFont="1" applyFill="1" applyBorder="1" applyAlignment="1">
      <alignment horizontal="center" vertical="center" wrapText="1"/>
    </xf>
    <xf numFmtId="0" fontId="17" fillId="21" borderId="44" xfId="0" applyFont="1" applyFill="1" applyBorder="1" applyAlignment="1">
      <alignment horizontal="center" vertical="center" wrapText="1"/>
    </xf>
    <xf numFmtId="1" fontId="16" fillId="23" borderId="44" xfId="0" applyNumberFormat="1" applyFont="1" applyFill="1" applyBorder="1" applyAlignment="1">
      <alignment horizontal="center" vertical="center"/>
    </xf>
    <xf numFmtId="0" fontId="20" fillId="21" borderId="39" xfId="0" applyFont="1" applyFill="1" applyBorder="1" applyAlignment="1">
      <alignment horizontal="center" vertical="center" wrapText="1"/>
    </xf>
    <xf numFmtId="0" fontId="19" fillId="21" borderId="39" xfId="0" applyFont="1" applyFill="1" applyBorder="1" applyAlignment="1">
      <alignment horizontal="left" vertical="center" wrapText="1"/>
    </xf>
    <xf numFmtId="0" fontId="20" fillId="21" borderId="0" xfId="0" applyFont="1" applyFill="1" applyBorder="1" applyAlignment="1">
      <alignment horizontal="center" vertical="center" wrapText="1"/>
    </xf>
    <xf numFmtId="0" fontId="19" fillId="21" borderId="0" xfId="0" applyFont="1" applyFill="1" applyBorder="1" applyAlignment="1">
      <alignment horizontal="left" vertical="center" wrapText="1"/>
    </xf>
    <xf numFmtId="0" fontId="20" fillId="21" borderId="40" xfId="0" applyFont="1" applyFill="1" applyBorder="1" applyAlignment="1">
      <alignment horizontal="center" vertical="center" wrapText="1"/>
    </xf>
    <xf numFmtId="0" fontId="19" fillId="21" borderId="40" xfId="0" applyFont="1" applyFill="1" applyBorder="1" applyAlignment="1">
      <alignment horizontal="left" vertical="center" wrapText="1"/>
    </xf>
    <xf numFmtId="0" fontId="11" fillId="19" borderId="44" xfId="0" applyFont="1" applyFill="1" applyBorder="1" applyAlignment="1">
      <alignment horizontal="left" vertical="center"/>
    </xf>
    <xf numFmtId="0" fontId="8" fillId="3" borderId="50" xfId="1" applyFont="1" applyFill="1" applyBorder="1" applyAlignment="1">
      <alignment horizontal="center" vertical="center"/>
    </xf>
    <xf numFmtId="0" fontId="8" fillId="3" borderId="50" xfId="1" applyFont="1" applyFill="1" applyBorder="1" applyAlignment="1">
      <alignment horizontal="center" vertical="center" wrapText="1"/>
    </xf>
    <xf numFmtId="0" fontId="11" fillId="19" borderId="44" xfId="0" applyFont="1" applyFill="1" applyBorder="1" applyAlignment="1">
      <alignment horizontal="center" vertical="center"/>
    </xf>
    <xf numFmtId="0" fontId="11" fillId="19" borderId="44" xfId="0" applyFont="1" applyFill="1" applyBorder="1" applyAlignment="1">
      <alignment horizontal="center" vertical="center" wrapText="1"/>
    </xf>
    <xf numFmtId="0" fontId="8" fillId="3" borderId="52" xfId="1" applyFont="1" applyFill="1" applyBorder="1" applyAlignment="1">
      <alignment horizontal="center" vertical="center"/>
    </xf>
    <xf numFmtId="0" fontId="11" fillId="19" borderId="58" xfId="0" applyFont="1" applyFill="1" applyBorder="1" applyAlignment="1">
      <alignment horizontal="left" vertical="center"/>
    </xf>
    <xf numFmtId="0" fontId="3" fillId="0" borderId="42" xfId="1" applyFont="1" applyBorder="1" applyAlignment="1">
      <alignment vertical="center"/>
    </xf>
    <xf numFmtId="0" fontId="6" fillId="9" borderId="16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22" fillId="0" borderId="59" xfId="0" applyFont="1" applyFill="1" applyBorder="1" applyAlignment="1">
      <alignment horizontal="left" vertical="center"/>
    </xf>
    <xf numFmtId="0" fontId="22" fillId="0" borderId="59" xfId="0" applyFont="1" applyFill="1" applyBorder="1" applyAlignment="1">
      <alignment horizontal="left" vertical="center" wrapText="1"/>
    </xf>
    <xf numFmtId="0" fontId="23" fillId="0" borderId="59" xfId="0" applyFont="1" applyFill="1" applyBorder="1" applyAlignment="1">
      <alignment horizontal="left" vertical="center" wrapText="1"/>
    </xf>
    <xf numFmtId="1" fontId="24" fillId="0" borderId="59" xfId="0" applyNumberFormat="1" applyFont="1" applyFill="1" applyBorder="1" applyAlignment="1">
      <alignment horizontal="center" vertical="center"/>
    </xf>
    <xf numFmtId="1" fontId="24" fillId="0" borderId="59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 vertical="center"/>
    </xf>
    <xf numFmtId="0" fontId="22" fillId="0" borderId="60" xfId="0" applyFont="1" applyFill="1" applyBorder="1" applyAlignment="1">
      <alignment horizontal="left" vertical="center" wrapText="1"/>
    </xf>
    <xf numFmtId="0" fontId="23" fillId="0" borderId="60" xfId="0" applyFont="1" applyFill="1" applyBorder="1" applyAlignment="1">
      <alignment horizontal="left" vertical="center" wrapText="1"/>
    </xf>
    <xf numFmtId="1" fontId="24" fillId="0" borderId="60" xfId="0" applyNumberFormat="1" applyFont="1" applyFill="1" applyBorder="1" applyAlignment="1">
      <alignment horizontal="center" vertical="center"/>
    </xf>
    <xf numFmtId="1" fontId="24" fillId="0" borderId="60" xfId="0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 wrapText="1"/>
    </xf>
    <xf numFmtId="1" fontId="22" fillId="0" borderId="0" xfId="0" applyNumberFormat="1" applyFont="1" applyFill="1" applyBorder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 vertical="center" wrapText="1"/>
    </xf>
    <xf numFmtId="0" fontId="21" fillId="32" borderId="45" xfId="0" applyFont="1" applyFill="1" applyBorder="1" applyAlignment="1">
      <alignment horizontal="left" vertical="center"/>
    </xf>
    <xf numFmtId="0" fontId="21" fillId="32" borderId="45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left" vertical="center"/>
    </xf>
    <xf numFmtId="0" fontId="3" fillId="0" borderId="44" xfId="1" applyFont="1" applyBorder="1" applyAlignment="1">
      <alignment vertical="center"/>
    </xf>
    <xf numFmtId="0" fontId="12" fillId="20" borderId="0" xfId="0" applyFont="1" applyFill="1" applyBorder="1" applyAlignment="1">
      <alignment horizontal="center" vertical="center" wrapText="1"/>
    </xf>
    <xf numFmtId="0" fontId="12" fillId="20" borderId="40" xfId="0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11" xfId="1" applyFont="1" applyFill="1" applyBorder="1" applyAlignment="1">
      <alignment horizontal="center" vertical="center" wrapText="1"/>
    </xf>
    <xf numFmtId="1" fontId="5" fillId="6" borderId="10" xfId="1" applyNumberFormat="1" applyFont="1" applyFill="1" applyBorder="1" applyAlignment="1">
      <alignment horizontal="center" vertical="center" wrapText="1"/>
    </xf>
    <xf numFmtId="1" fontId="5" fillId="6" borderId="6" xfId="1" applyNumberFormat="1" applyFont="1" applyFill="1" applyBorder="1" applyAlignment="1">
      <alignment horizontal="center" vertical="center" wrapText="1"/>
    </xf>
    <xf numFmtId="1" fontId="5" fillId="6" borderId="8" xfId="1" applyNumberFormat="1" applyFont="1" applyFill="1" applyBorder="1" applyAlignment="1">
      <alignment horizontal="center" vertical="center" wrapText="1"/>
    </xf>
    <xf numFmtId="1" fontId="5" fillId="4" borderId="10" xfId="1" applyNumberFormat="1" applyFont="1" applyFill="1" applyBorder="1" applyAlignment="1">
      <alignment horizontal="center" vertical="center" wrapText="1"/>
    </xf>
    <xf numFmtId="1" fontId="5" fillId="4" borderId="6" xfId="1" applyNumberFormat="1" applyFont="1" applyFill="1" applyBorder="1" applyAlignment="1">
      <alignment horizontal="center" vertical="center" wrapText="1"/>
    </xf>
    <xf numFmtId="1" fontId="5" fillId="4" borderId="8" xfId="1" applyNumberFormat="1" applyFont="1" applyFill="1" applyBorder="1" applyAlignment="1">
      <alignment horizontal="center" vertical="center" wrapText="1"/>
    </xf>
    <xf numFmtId="0" fontId="3" fillId="5" borderId="4" xfId="1" applyFont="1" applyFill="1" applyBorder="1" applyAlignment="1">
      <alignment horizontal="center" vertical="center" textRotation="90"/>
    </xf>
    <xf numFmtId="0" fontId="3" fillId="5" borderId="12" xfId="1" applyFont="1" applyFill="1" applyBorder="1" applyAlignment="1">
      <alignment horizontal="center" vertical="center" textRotation="90"/>
    </xf>
    <xf numFmtId="1" fontId="5" fillId="6" borderId="6" xfId="1" applyNumberFormat="1" applyFont="1" applyFill="1" applyBorder="1" applyAlignment="1">
      <alignment horizontal="center" vertical="center"/>
    </xf>
    <xf numFmtId="1" fontId="5" fillId="6" borderId="8" xfId="1" applyNumberFormat="1" applyFont="1" applyFill="1" applyBorder="1" applyAlignment="1">
      <alignment horizontal="center" vertical="center"/>
    </xf>
    <xf numFmtId="1" fontId="5" fillId="4" borderId="6" xfId="1" applyNumberFormat="1" applyFont="1" applyFill="1" applyBorder="1" applyAlignment="1">
      <alignment horizontal="center" vertical="center"/>
    </xf>
    <xf numFmtId="1" fontId="5" fillId="4" borderId="8" xfId="1" applyNumberFormat="1" applyFont="1" applyFill="1" applyBorder="1" applyAlignment="1">
      <alignment horizontal="center" vertical="center"/>
    </xf>
    <xf numFmtId="1" fontId="5" fillId="4" borderId="3" xfId="1" applyNumberFormat="1" applyFont="1" applyFill="1" applyBorder="1" applyAlignment="1">
      <alignment horizontal="center" vertical="center"/>
    </xf>
    <xf numFmtId="1" fontId="5" fillId="4" borderId="53" xfId="1" applyNumberFormat="1" applyFont="1" applyFill="1" applyBorder="1" applyAlignment="1">
      <alignment horizontal="center" vertical="center"/>
    </xf>
    <xf numFmtId="1" fontId="5" fillId="4" borderId="54" xfId="1" applyNumberFormat="1" applyFont="1" applyFill="1" applyBorder="1" applyAlignment="1">
      <alignment horizontal="center" vertical="center" wrapText="1"/>
    </xf>
    <xf numFmtId="1" fontId="5" fillId="4" borderId="3" xfId="1" applyNumberFormat="1" applyFont="1" applyFill="1" applyBorder="1" applyAlignment="1">
      <alignment horizontal="center" vertical="center" wrapText="1"/>
    </xf>
    <xf numFmtId="1" fontId="5" fillId="4" borderId="55" xfId="1" applyNumberFormat="1" applyFont="1" applyFill="1" applyBorder="1" applyAlignment="1">
      <alignment horizontal="center" vertical="center" wrapText="1"/>
    </xf>
    <xf numFmtId="0" fontId="11" fillId="11" borderId="4" xfId="1" applyFont="1" applyFill="1" applyBorder="1" applyAlignment="1">
      <alignment horizontal="center" vertical="center" textRotation="90"/>
    </xf>
    <xf numFmtId="1" fontId="5" fillId="4" borderId="53" xfId="1" applyNumberFormat="1" applyFont="1" applyFill="1" applyBorder="1" applyAlignment="1">
      <alignment horizontal="center" vertical="center" wrapText="1"/>
    </xf>
    <xf numFmtId="0" fontId="5" fillId="4" borderId="13" xfId="1" applyFont="1" applyFill="1" applyBorder="1" applyAlignment="1">
      <alignment horizontal="center" vertical="center" wrapText="1"/>
    </xf>
    <xf numFmtId="1" fontId="5" fillId="6" borderId="14" xfId="1" applyNumberFormat="1" applyFont="1" applyFill="1" applyBorder="1" applyAlignment="1">
      <alignment horizontal="center" vertical="center" wrapText="1"/>
    </xf>
    <xf numFmtId="1" fontId="5" fillId="4" borderId="14" xfId="1" applyNumberFormat="1" applyFont="1" applyFill="1" applyBorder="1" applyAlignment="1">
      <alignment horizontal="center" vertical="center" wrapText="1"/>
    </xf>
    <xf numFmtId="0" fontId="12" fillId="25" borderId="39" xfId="0" applyFont="1" applyFill="1" applyBorder="1" applyAlignment="1">
      <alignment horizontal="center" vertical="center" wrapText="1"/>
    </xf>
    <xf numFmtId="0" fontId="12" fillId="25" borderId="40" xfId="0" applyFont="1" applyFill="1" applyBorder="1" applyAlignment="1">
      <alignment horizontal="center" vertical="center" wrapText="1"/>
    </xf>
    <xf numFmtId="0" fontId="12" fillId="25" borderId="0" xfId="0" applyFont="1" applyFill="1" applyBorder="1" applyAlignment="1">
      <alignment horizontal="center" vertical="center" wrapText="1"/>
    </xf>
    <xf numFmtId="0" fontId="11" fillId="12" borderId="4" xfId="1" applyFont="1" applyFill="1" applyBorder="1" applyAlignment="1">
      <alignment horizontal="center" vertical="center" textRotation="90"/>
    </xf>
    <xf numFmtId="0" fontId="11" fillId="12" borderId="23" xfId="1" applyFont="1" applyFill="1" applyBorder="1" applyAlignment="1">
      <alignment horizontal="center" vertical="center" textRotation="90"/>
    </xf>
    <xf numFmtId="0" fontId="5" fillId="4" borderId="17" xfId="1" applyFont="1" applyFill="1" applyBorder="1" applyAlignment="1">
      <alignment horizontal="center" vertical="center" wrapText="1"/>
    </xf>
    <xf numFmtId="0" fontId="5" fillId="4" borderId="15" xfId="1" applyFont="1" applyFill="1" applyBorder="1" applyAlignment="1">
      <alignment horizontal="center" vertical="center" wrapText="1"/>
    </xf>
    <xf numFmtId="0" fontId="5" fillId="4" borderId="20" xfId="1" applyFont="1" applyFill="1" applyBorder="1" applyAlignment="1">
      <alignment horizontal="center" vertical="center" wrapText="1"/>
    </xf>
    <xf numFmtId="0" fontId="13" fillId="27" borderId="45" xfId="0" applyFont="1" applyFill="1" applyBorder="1" applyAlignment="1">
      <alignment horizontal="center" vertical="center" wrapText="1"/>
    </xf>
    <xf numFmtId="0" fontId="13" fillId="27" borderId="0" xfId="0" applyFont="1" applyFill="1" applyBorder="1" applyAlignment="1">
      <alignment horizontal="center" vertical="center" wrapText="1"/>
    </xf>
    <xf numFmtId="0" fontId="13" fillId="27" borderId="39" xfId="0" applyFont="1" applyFill="1" applyBorder="1" applyAlignment="1">
      <alignment horizontal="center" vertical="center" wrapText="1"/>
    </xf>
    <xf numFmtId="0" fontId="13" fillId="27" borderId="40" xfId="0" applyFont="1" applyFill="1" applyBorder="1" applyAlignment="1">
      <alignment horizontal="center" vertical="center" wrapText="1"/>
    </xf>
    <xf numFmtId="1" fontId="5" fillId="4" borderId="18" xfId="1" applyNumberFormat="1" applyFont="1" applyFill="1" applyBorder="1" applyAlignment="1">
      <alignment horizontal="center" vertical="center" wrapText="1"/>
    </xf>
    <xf numFmtId="0" fontId="5" fillId="4" borderId="19" xfId="1" applyFont="1" applyFill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0" fontId="5" fillId="4" borderId="29" xfId="1" applyFont="1" applyFill="1" applyBorder="1" applyAlignment="1">
      <alignment horizontal="center" vertical="center" wrapText="1"/>
    </xf>
    <xf numFmtId="0" fontId="5" fillId="4" borderId="27" xfId="1" applyFont="1" applyFill="1" applyBorder="1" applyAlignment="1">
      <alignment horizontal="center" vertical="center" wrapText="1"/>
    </xf>
    <xf numFmtId="1" fontId="5" fillId="4" borderId="56" xfId="1" applyNumberFormat="1" applyFont="1" applyFill="1" applyBorder="1" applyAlignment="1">
      <alignment horizontal="center" vertical="center" wrapText="1"/>
    </xf>
    <xf numFmtId="0" fontId="11" fillId="13" borderId="26" xfId="1" applyFont="1" applyFill="1" applyBorder="1" applyAlignment="1">
      <alignment horizontal="center" vertical="center" textRotation="90"/>
    </xf>
    <xf numFmtId="0" fontId="11" fillId="13" borderId="46" xfId="1" applyFont="1" applyFill="1" applyBorder="1" applyAlignment="1">
      <alignment horizontal="center" vertical="center" textRotation="90"/>
    </xf>
    <xf numFmtId="0" fontId="5" fillId="4" borderId="31" xfId="1" applyFont="1" applyFill="1" applyBorder="1" applyAlignment="1">
      <alignment horizontal="center" vertical="center" wrapText="1"/>
    </xf>
    <xf numFmtId="0" fontId="5" fillId="4" borderId="24" xfId="1" applyFont="1" applyFill="1" applyBorder="1" applyAlignment="1">
      <alignment horizontal="center" vertical="center" wrapText="1"/>
    </xf>
    <xf numFmtId="1" fontId="5" fillId="6" borderId="25" xfId="1" applyNumberFormat="1" applyFont="1" applyFill="1" applyBorder="1" applyAlignment="1">
      <alignment horizontal="center" vertical="center" wrapText="1"/>
    </xf>
    <xf numFmtId="1" fontId="5" fillId="4" borderId="22" xfId="1" applyNumberFormat="1" applyFont="1" applyFill="1" applyBorder="1" applyAlignment="1">
      <alignment horizontal="center" vertical="center" wrapText="1"/>
    </xf>
    <xf numFmtId="1" fontId="5" fillId="4" borderId="25" xfId="1" applyNumberFormat="1" applyFont="1" applyFill="1" applyBorder="1" applyAlignment="1">
      <alignment horizontal="center" vertical="center" wrapText="1"/>
    </xf>
    <xf numFmtId="0" fontId="11" fillId="11" borderId="26" xfId="1" applyFont="1" applyFill="1" applyBorder="1" applyAlignment="1">
      <alignment horizontal="center" vertical="center" textRotation="90"/>
    </xf>
    <xf numFmtId="0" fontId="11" fillId="11" borderId="35" xfId="1" applyFont="1" applyFill="1" applyBorder="1" applyAlignment="1">
      <alignment horizontal="center" vertical="center" textRotation="90"/>
    </xf>
    <xf numFmtId="0" fontId="5" fillId="4" borderId="33" xfId="1" applyFont="1" applyFill="1" applyBorder="1" applyAlignment="1">
      <alignment horizontal="center" vertical="center" wrapText="1"/>
    </xf>
    <xf numFmtId="0" fontId="5" fillId="4" borderId="34" xfId="1" applyFont="1" applyFill="1" applyBorder="1" applyAlignment="1">
      <alignment horizontal="center" vertical="center" wrapText="1"/>
    </xf>
    <xf numFmtId="1" fontId="5" fillId="4" borderId="19" xfId="1" applyNumberFormat="1" applyFont="1" applyFill="1" applyBorder="1" applyAlignment="1">
      <alignment horizontal="center" vertical="center" wrapText="1"/>
    </xf>
    <xf numFmtId="1" fontId="5" fillId="4" borderId="30" xfId="1" applyNumberFormat="1" applyFont="1" applyFill="1" applyBorder="1" applyAlignment="1">
      <alignment horizontal="center" vertical="center" wrapText="1"/>
    </xf>
    <xf numFmtId="0" fontId="5" fillId="4" borderId="28" xfId="1" applyFont="1" applyFill="1" applyBorder="1" applyAlignment="1">
      <alignment horizontal="center" vertical="center" wrapText="1"/>
    </xf>
    <xf numFmtId="0" fontId="5" fillId="4" borderId="47" xfId="1" applyFont="1" applyFill="1" applyBorder="1" applyAlignment="1">
      <alignment horizontal="center" vertical="center" wrapText="1"/>
    </xf>
    <xf numFmtId="1" fontId="5" fillId="6" borderId="48" xfId="1" applyNumberFormat="1" applyFont="1" applyFill="1" applyBorder="1" applyAlignment="1">
      <alignment horizontal="center" vertical="center" wrapText="1"/>
    </xf>
    <xf numFmtId="0" fontId="5" fillId="4" borderId="49" xfId="1" applyFont="1" applyFill="1" applyBorder="1" applyAlignment="1">
      <alignment horizontal="center" vertical="center" wrapText="1"/>
    </xf>
    <xf numFmtId="1" fontId="5" fillId="4" borderId="57" xfId="1" applyNumberFormat="1" applyFont="1" applyFill="1" applyBorder="1" applyAlignment="1">
      <alignment horizontal="center" vertical="center" wrapText="1"/>
    </xf>
    <xf numFmtId="0" fontId="13" fillId="14" borderId="42" xfId="0" applyFont="1" applyFill="1" applyBorder="1" applyAlignment="1">
      <alignment horizontal="center" vertical="center" textRotation="90" wrapText="1"/>
    </xf>
    <xf numFmtId="0" fontId="13" fillId="14" borderId="43" xfId="0" applyFont="1" applyFill="1" applyBorder="1" applyAlignment="1">
      <alignment horizontal="center" vertical="center" textRotation="90" wrapText="1"/>
    </xf>
    <xf numFmtId="0" fontId="13" fillId="24" borderId="41" xfId="0" applyFont="1" applyFill="1" applyBorder="1" applyAlignment="1">
      <alignment horizontal="center" vertical="center" textRotation="90" wrapText="1"/>
    </xf>
    <xf numFmtId="0" fontId="13" fillId="24" borderId="42" xfId="0" applyFont="1" applyFill="1" applyBorder="1" applyAlignment="1">
      <alignment horizontal="center" vertical="center" textRotation="90" wrapText="1"/>
    </xf>
    <xf numFmtId="0" fontId="13" fillId="24" borderId="43" xfId="0" applyFont="1" applyFill="1" applyBorder="1" applyAlignment="1">
      <alignment horizontal="center" vertical="center" textRotation="90" wrapText="1"/>
    </xf>
    <xf numFmtId="0" fontId="19" fillId="30" borderId="39" xfId="0" applyFont="1" applyFill="1" applyBorder="1" applyAlignment="1">
      <alignment horizontal="center" vertical="center" wrapText="1"/>
    </xf>
    <xf numFmtId="0" fontId="19" fillId="30" borderId="40" xfId="0" applyFont="1" applyFill="1" applyBorder="1" applyAlignment="1">
      <alignment horizontal="center" vertical="center" wrapText="1"/>
    </xf>
    <xf numFmtId="0" fontId="19" fillId="30" borderId="0" xfId="0" applyFont="1" applyFill="1" applyBorder="1" applyAlignment="1">
      <alignment horizontal="center" vertical="center" wrapText="1"/>
    </xf>
    <xf numFmtId="0" fontId="5" fillId="4" borderId="32" xfId="1" applyFont="1" applyFill="1" applyBorder="1" applyAlignment="1">
      <alignment horizontal="center" vertical="center" wrapText="1"/>
    </xf>
    <xf numFmtId="0" fontId="5" fillId="4" borderId="36" xfId="1" applyFont="1" applyFill="1" applyBorder="1" applyAlignment="1">
      <alignment horizontal="center" vertical="center" wrapText="1"/>
    </xf>
    <xf numFmtId="0" fontId="19" fillId="29" borderId="41" xfId="0" applyFont="1" applyFill="1" applyBorder="1" applyAlignment="1">
      <alignment horizontal="center" vertical="center" textRotation="90" wrapText="1"/>
    </xf>
    <xf numFmtId="0" fontId="19" fillId="29" borderId="42" xfId="0" applyFont="1" applyFill="1" applyBorder="1" applyAlignment="1">
      <alignment horizontal="center" vertical="center" textRotation="90" wrapText="1"/>
    </xf>
    <xf numFmtId="0" fontId="19" fillId="29" borderId="43" xfId="0" applyFont="1" applyFill="1" applyBorder="1" applyAlignment="1">
      <alignment horizontal="center" vertical="center" textRotation="90" wrapText="1"/>
    </xf>
    <xf numFmtId="0" fontId="13" fillId="26" borderId="39" xfId="0" applyFont="1" applyFill="1" applyBorder="1" applyAlignment="1">
      <alignment horizontal="center" vertical="center" wrapText="1"/>
    </xf>
    <xf numFmtId="0" fontId="13" fillId="26" borderId="0" xfId="0" applyFont="1" applyFill="1" applyBorder="1" applyAlignment="1">
      <alignment horizontal="center" vertical="center" wrapText="1"/>
    </xf>
    <xf numFmtId="0" fontId="13" fillId="26" borderId="40" xfId="0" applyFont="1" applyFill="1" applyBorder="1" applyAlignment="1">
      <alignment horizontal="center" vertical="center" wrapText="1"/>
    </xf>
    <xf numFmtId="0" fontId="13" fillId="28" borderId="41" xfId="0" applyFont="1" applyFill="1" applyBorder="1" applyAlignment="1">
      <alignment horizontal="center" vertical="center" wrapText="1"/>
    </xf>
    <xf numFmtId="0" fontId="13" fillId="28" borderId="39" xfId="0" applyFont="1" applyFill="1" applyBorder="1" applyAlignment="1">
      <alignment horizontal="center" vertical="center" wrapText="1"/>
    </xf>
    <xf numFmtId="0" fontId="13" fillId="28" borderId="43" xfId="0" applyFont="1" applyFill="1" applyBorder="1" applyAlignment="1">
      <alignment horizontal="center" vertical="center" wrapText="1"/>
    </xf>
    <xf numFmtId="0" fontId="13" fillId="28" borderId="40" xfId="0" applyFont="1" applyFill="1" applyBorder="1" applyAlignment="1">
      <alignment horizontal="center" vertical="center" wrapText="1"/>
    </xf>
    <xf numFmtId="0" fontId="13" fillId="28" borderId="42" xfId="0" applyFont="1" applyFill="1" applyBorder="1" applyAlignment="1">
      <alignment horizontal="center" vertical="center" wrapText="1"/>
    </xf>
    <xf numFmtId="0" fontId="13" fillId="28" borderId="0" xfId="0" applyFont="1" applyFill="1" applyBorder="1" applyAlignment="1">
      <alignment horizontal="center" vertical="center" wrapText="1"/>
    </xf>
    <xf numFmtId="0" fontId="19" fillId="29" borderId="0" xfId="0" applyFont="1" applyFill="1" applyBorder="1" applyAlignment="1">
      <alignment horizontal="center" vertical="center" wrapText="1"/>
    </xf>
    <xf numFmtId="0" fontId="19" fillId="29" borderId="40" xfId="0" applyFont="1" applyFill="1" applyBorder="1" applyAlignment="1">
      <alignment horizontal="center" vertical="center" wrapText="1"/>
    </xf>
    <xf numFmtId="0" fontId="19" fillId="29" borderId="39" xfId="0" applyFont="1" applyFill="1" applyBorder="1" applyAlignment="1">
      <alignment horizontal="center" vertical="center" wrapText="1"/>
    </xf>
    <xf numFmtId="0" fontId="13" fillId="26" borderId="42" xfId="0" applyFont="1" applyFill="1" applyBorder="1" applyAlignment="1">
      <alignment horizontal="center" vertical="center" textRotation="90" wrapText="1"/>
    </xf>
    <xf numFmtId="0" fontId="13" fillId="26" borderId="43" xfId="0" applyFont="1" applyFill="1" applyBorder="1" applyAlignment="1">
      <alignment horizontal="center" vertical="center" textRotation="90" wrapText="1"/>
    </xf>
    <xf numFmtId="0" fontId="13" fillId="26" borderId="41" xfId="0" applyFont="1" applyFill="1" applyBorder="1" applyAlignment="1">
      <alignment horizontal="center" vertical="center" textRotation="90" wrapText="1"/>
    </xf>
    <xf numFmtId="0" fontId="11" fillId="19" borderId="0" xfId="1" applyFont="1" applyFill="1" applyAlignment="1">
      <alignment horizontal="center" vertical="center" wrapText="1"/>
    </xf>
    <xf numFmtId="0" fontId="11" fillId="19" borderId="0" xfId="1" applyFont="1" applyFill="1" applyAlignment="1">
      <alignment horizontal="center" vertical="center"/>
    </xf>
    <xf numFmtId="0" fontId="11" fillId="19" borderId="51" xfId="1" applyFont="1" applyFill="1" applyBorder="1" applyAlignment="1">
      <alignment horizontal="center" vertical="center" wrapText="1"/>
    </xf>
    <xf numFmtId="0" fontId="11" fillId="31" borderId="39" xfId="0" applyFont="1" applyFill="1" applyBorder="1" applyAlignment="1">
      <alignment horizontal="center" vertical="center" textRotation="90" wrapText="1"/>
    </xf>
    <xf numFmtId="0" fontId="11" fillId="31" borderId="0" xfId="0" applyFont="1" applyFill="1" applyBorder="1" applyAlignment="1">
      <alignment horizontal="center" vertical="center" textRotation="90" wrapText="1"/>
    </xf>
    <xf numFmtId="0" fontId="11" fillId="31" borderId="40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3" xfId="1"/>
  </cellStyles>
  <dxfs count="104">
    <dxf>
      <font>
        <color rgb="FFAA272F"/>
      </font>
    </dxf>
    <dxf>
      <font>
        <color rgb="FF005172"/>
      </font>
    </dxf>
    <dxf>
      <font>
        <color rgb="FFAA272F"/>
      </font>
    </dxf>
    <dxf>
      <font>
        <color rgb="FFF0AA00"/>
      </font>
    </dxf>
    <dxf>
      <font>
        <color rgb="FF005172"/>
      </font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ont>
        <b/>
        <i val="0"/>
        <color rgb="FF00CC00"/>
      </font>
    </dxf>
    <dxf>
      <font>
        <b/>
        <i val="0"/>
        <color rgb="FFFF0000"/>
      </font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none">
          <bgColor auto="1"/>
        </patternFill>
      </fill>
    </dxf>
    <dxf>
      <fill>
        <patternFill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rgb="FFCCFFCC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none">
          <bgColor auto="1"/>
        </patternFill>
      </fill>
    </dxf>
    <dxf>
      <font>
        <b/>
        <i val="0"/>
        <color rgb="FF00CC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168088</xdr:colOff>
      <xdr:row>94</xdr:row>
      <xdr:rowOff>112059</xdr:rowOff>
    </xdr:from>
    <xdr:ext cx="7678577" cy="374141"/>
    <xdr:sp macro="" textlink="">
      <xdr:nvSpPr>
        <xdr:cNvPr id="2" name="CuadroTexto 1"/>
        <xdr:cNvSpPr txBox="1"/>
      </xdr:nvSpPr>
      <xdr:spPr>
        <a:xfrm rot="19113256">
          <a:off x="5490882" y="29000824"/>
          <a:ext cx="767857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800">
              <a:solidFill>
                <a:srgbClr val="FF0000"/>
              </a:solidFill>
            </a:rPr>
            <a:t>ejemplo en el ppt</a:t>
          </a:r>
          <a:r>
            <a:rPr lang="es-ES" sz="1800" baseline="0">
              <a:solidFill>
                <a:srgbClr val="FF0000"/>
              </a:solidFill>
            </a:rPr>
            <a:t> hay otro dato pero no es un estandar el dato del banco galicia</a:t>
          </a:r>
          <a:endParaRPr lang="es-ES" sz="18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showGridLines="0" tabSelected="1" topLeftCell="C73" zoomScale="85" zoomScaleNormal="85" workbookViewId="0">
      <selection activeCell="C89" sqref="C89"/>
    </sheetView>
  </sheetViews>
  <sheetFormatPr baseColWidth="10" defaultRowHeight="15"/>
  <cols>
    <col min="1" max="1" width="6.5703125" style="1" customWidth="1"/>
    <col min="2" max="2" width="15.85546875" style="2" customWidth="1"/>
    <col min="3" max="8" width="8.140625" style="2" customWidth="1"/>
    <col min="9" max="9" width="9" style="57" customWidth="1"/>
    <col min="10" max="10" width="16.7109375" style="2" customWidth="1"/>
    <col min="11" max="11" width="3.85546875" style="3" customWidth="1"/>
    <col min="12" max="12" width="88" style="2" customWidth="1"/>
    <col min="13" max="16" width="8.5703125" style="2" customWidth="1"/>
    <col min="17" max="17" width="11.42578125" style="4"/>
    <col min="18" max="16384" width="11.42578125" style="2"/>
  </cols>
  <sheetData>
    <row r="1" spans="1:17" s="3" customFormat="1" ht="35.25" customHeight="1" thickBot="1">
      <c r="A1" s="50" t="s">
        <v>0</v>
      </c>
      <c r="B1" s="50" t="s">
        <v>1</v>
      </c>
      <c r="C1" s="51">
        <v>2016</v>
      </c>
      <c r="D1" s="51">
        <v>2015</v>
      </c>
      <c r="E1" s="52" t="s">
        <v>110</v>
      </c>
      <c r="F1" s="52" t="s">
        <v>109</v>
      </c>
      <c r="G1" s="51" t="s">
        <v>2</v>
      </c>
      <c r="H1" s="55" t="s">
        <v>3</v>
      </c>
      <c r="I1" s="56" t="s">
        <v>111</v>
      </c>
      <c r="J1" s="53"/>
      <c r="K1" s="53" t="s">
        <v>112</v>
      </c>
      <c r="L1" s="53" t="s">
        <v>113</v>
      </c>
      <c r="M1" s="54">
        <v>2016</v>
      </c>
      <c r="N1" s="54">
        <v>2015</v>
      </c>
      <c r="O1" s="54" t="s">
        <v>110</v>
      </c>
      <c r="P1" s="54" t="s">
        <v>109</v>
      </c>
      <c r="Q1" s="5"/>
    </row>
    <row r="2" spans="1:17" ht="24.95" customHeight="1">
      <c r="A2" s="90" t="s">
        <v>121</v>
      </c>
      <c r="B2" s="82" t="s">
        <v>4</v>
      </c>
      <c r="C2" s="92">
        <f>+ROUND(AVERAGE(M2:M5),0)</f>
        <v>87</v>
      </c>
      <c r="D2" s="92">
        <f>+ROUND(AVERAGE(N2:N5),0)</f>
        <v>84</v>
      </c>
      <c r="E2" s="92">
        <f>+ROUND(AVERAGE(O2:O5),0)</f>
        <v>89</v>
      </c>
      <c r="F2" s="92">
        <f>+ROUND(AVERAGE(P2:P5),0)</f>
        <v>78</v>
      </c>
      <c r="G2" s="94">
        <f>+C2-E2</f>
        <v>-2</v>
      </c>
      <c r="H2" s="96">
        <f>+C2-F2</f>
        <v>9</v>
      </c>
      <c r="I2" s="142" t="s">
        <v>4</v>
      </c>
      <c r="J2" s="79" t="s">
        <v>5</v>
      </c>
      <c r="K2" s="28">
        <v>1</v>
      </c>
      <c r="L2" s="29" t="s">
        <v>6</v>
      </c>
      <c r="M2" s="27">
        <v>85.48</v>
      </c>
      <c r="N2" s="27">
        <v>81.28</v>
      </c>
      <c r="O2" s="27">
        <v>87</v>
      </c>
      <c r="P2" s="27">
        <v>73.260000000000005</v>
      </c>
      <c r="Q2" s="10">
        <f>+M2-N2</f>
        <v>4.2000000000000028</v>
      </c>
    </row>
    <row r="3" spans="1:17" ht="24.95" customHeight="1" thickBot="1">
      <c r="A3" s="90"/>
      <c r="B3" s="82"/>
      <c r="C3" s="92"/>
      <c r="D3" s="92"/>
      <c r="E3" s="92"/>
      <c r="F3" s="92"/>
      <c r="G3" s="94"/>
      <c r="H3" s="96"/>
      <c r="I3" s="142"/>
      <c r="J3" s="80"/>
      <c r="K3" s="25">
        <v>2</v>
      </c>
      <c r="L3" s="26" t="s">
        <v>8</v>
      </c>
      <c r="M3" s="27">
        <v>84.05</v>
      </c>
      <c r="N3" s="27">
        <v>81.319999999999993</v>
      </c>
      <c r="O3" s="27">
        <v>85.72</v>
      </c>
      <c r="P3" s="27">
        <v>73.92</v>
      </c>
      <c r="Q3" s="10">
        <f t="shared" ref="Q3:Q62" si="0">+M3-N3</f>
        <v>2.730000000000004</v>
      </c>
    </row>
    <row r="4" spans="1:17" ht="24.95" customHeight="1">
      <c r="A4" s="90"/>
      <c r="B4" s="82"/>
      <c r="C4" s="92"/>
      <c r="D4" s="92"/>
      <c r="E4" s="92"/>
      <c r="F4" s="92"/>
      <c r="G4" s="94"/>
      <c r="H4" s="96"/>
      <c r="I4" s="142"/>
      <c r="J4" s="79" t="s">
        <v>9</v>
      </c>
      <c r="K4" s="28">
        <v>3</v>
      </c>
      <c r="L4" s="29" t="s">
        <v>10</v>
      </c>
      <c r="M4" s="24">
        <v>87.08</v>
      </c>
      <c r="N4" s="24">
        <v>84.81</v>
      </c>
      <c r="O4" s="24">
        <v>90.53</v>
      </c>
      <c r="P4" s="24">
        <v>81.55</v>
      </c>
      <c r="Q4" s="10">
        <f t="shared" si="0"/>
        <v>2.269999999999996</v>
      </c>
    </row>
    <row r="5" spans="1:17" ht="24.95" customHeight="1" thickBot="1">
      <c r="A5" s="90"/>
      <c r="B5" s="83"/>
      <c r="C5" s="93"/>
      <c r="D5" s="93"/>
      <c r="E5" s="93"/>
      <c r="F5" s="93"/>
      <c r="G5" s="95"/>
      <c r="H5" s="97"/>
      <c r="I5" s="143"/>
      <c r="J5" s="80"/>
      <c r="K5" s="25">
        <v>4</v>
      </c>
      <c r="L5" s="26" t="s">
        <v>11</v>
      </c>
      <c r="M5" s="30">
        <v>89.51</v>
      </c>
      <c r="N5" s="30">
        <v>86.68</v>
      </c>
      <c r="O5" s="30">
        <v>92.63</v>
      </c>
      <c r="P5" s="30">
        <v>85.01</v>
      </c>
      <c r="Q5" s="10">
        <f t="shared" si="0"/>
        <v>2.8299999999999983</v>
      </c>
    </row>
    <row r="6" spans="1:17" ht="24.95" customHeight="1">
      <c r="A6" s="90"/>
      <c r="B6" s="81" t="s">
        <v>12</v>
      </c>
      <c r="C6" s="84">
        <f>+ROUND(AVERAGE(M6:M11),0)</f>
        <v>86</v>
      </c>
      <c r="D6" s="84">
        <f>+ROUND(AVERAGE(N6:N11),0)</f>
        <v>82</v>
      </c>
      <c r="E6" s="84">
        <f>+ROUND(AVERAGE(O6:O11),0)</f>
        <v>89</v>
      </c>
      <c r="F6" s="84">
        <f>+ROUND(AVERAGE(P6:P11),0)</f>
        <v>80</v>
      </c>
      <c r="G6" s="87">
        <f>+C6-E6</f>
        <v>-3</v>
      </c>
      <c r="H6" s="98">
        <f>+C6-F6</f>
        <v>6</v>
      </c>
      <c r="I6" s="142" t="s">
        <v>12</v>
      </c>
      <c r="J6" s="79" t="s">
        <v>13</v>
      </c>
      <c r="K6" s="28">
        <v>5</v>
      </c>
      <c r="L6" s="29" t="s">
        <v>14</v>
      </c>
      <c r="M6" s="24">
        <v>89.01</v>
      </c>
      <c r="N6" s="24">
        <v>86.33</v>
      </c>
      <c r="O6" s="24">
        <v>92.02</v>
      </c>
      <c r="P6" s="24">
        <v>82.79</v>
      </c>
      <c r="Q6" s="10">
        <f t="shared" si="0"/>
        <v>2.6800000000000068</v>
      </c>
    </row>
    <row r="7" spans="1:17" ht="24.95" customHeight="1">
      <c r="A7" s="90"/>
      <c r="B7" s="82"/>
      <c r="C7" s="85"/>
      <c r="D7" s="85"/>
      <c r="E7" s="85"/>
      <c r="F7" s="85"/>
      <c r="G7" s="88"/>
      <c r="H7" s="99"/>
      <c r="I7" s="142"/>
      <c r="J7" s="79"/>
      <c r="K7" s="28">
        <v>6</v>
      </c>
      <c r="L7" s="29" t="s">
        <v>15</v>
      </c>
      <c r="M7" s="27">
        <v>84.34</v>
      </c>
      <c r="N7" s="27">
        <v>80.52</v>
      </c>
      <c r="O7" s="27">
        <v>89.81</v>
      </c>
      <c r="P7" s="27">
        <v>77.66</v>
      </c>
      <c r="Q7" s="10">
        <f t="shared" si="0"/>
        <v>3.8200000000000074</v>
      </c>
    </row>
    <row r="8" spans="1:17" ht="24.95" customHeight="1" thickBot="1">
      <c r="A8" s="90"/>
      <c r="B8" s="82"/>
      <c r="C8" s="85"/>
      <c r="D8" s="85"/>
      <c r="E8" s="85"/>
      <c r="F8" s="85"/>
      <c r="G8" s="88"/>
      <c r="H8" s="99"/>
      <c r="I8" s="142"/>
      <c r="J8" s="80"/>
      <c r="K8" s="25">
        <v>7</v>
      </c>
      <c r="L8" s="26" t="s">
        <v>16</v>
      </c>
      <c r="M8" s="30">
        <v>76.25</v>
      </c>
      <c r="N8" s="30">
        <v>72.42</v>
      </c>
      <c r="O8" s="30">
        <v>81.66</v>
      </c>
      <c r="P8" s="30">
        <v>69.28</v>
      </c>
      <c r="Q8" s="10">
        <f t="shared" si="0"/>
        <v>3.8299999999999983</v>
      </c>
    </row>
    <row r="9" spans="1:17" ht="24.95" customHeight="1">
      <c r="A9" s="90"/>
      <c r="B9" s="82"/>
      <c r="C9" s="85"/>
      <c r="D9" s="85"/>
      <c r="E9" s="85"/>
      <c r="F9" s="85"/>
      <c r="G9" s="88"/>
      <c r="H9" s="99"/>
      <c r="I9" s="142"/>
      <c r="J9" s="79" t="s">
        <v>17</v>
      </c>
      <c r="K9" s="28">
        <v>8</v>
      </c>
      <c r="L9" s="29" t="s">
        <v>18</v>
      </c>
      <c r="M9" s="24">
        <v>87.18</v>
      </c>
      <c r="N9" s="24">
        <v>82.59</v>
      </c>
      <c r="O9" s="24">
        <v>90.81</v>
      </c>
      <c r="P9" s="24">
        <v>83.23</v>
      </c>
      <c r="Q9" s="10">
        <f t="shared" si="0"/>
        <v>4.5900000000000034</v>
      </c>
    </row>
    <row r="10" spans="1:17" ht="24.95" customHeight="1" thickBot="1">
      <c r="A10" s="90"/>
      <c r="B10" s="82"/>
      <c r="C10" s="85"/>
      <c r="D10" s="85"/>
      <c r="E10" s="85"/>
      <c r="F10" s="85"/>
      <c r="G10" s="88"/>
      <c r="H10" s="99"/>
      <c r="I10" s="142"/>
      <c r="J10" s="80"/>
      <c r="K10" s="25">
        <v>9</v>
      </c>
      <c r="L10" s="26" t="s">
        <v>19</v>
      </c>
      <c r="M10" s="30">
        <v>89.17</v>
      </c>
      <c r="N10" s="30">
        <v>86.38</v>
      </c>
      <c r="O10" s="30">
        <v>93.8</v>
      </c>
      <c r="P10" s="30">
        <v>86.01</v>
      </c>
      <c r="Q10" s="10">
        <f t="shared" si="0"/>
        <v>2.7900000000000063</v>
      </c>
    </row>
    <row r="11" spans="1:17" ht="24.95" customHeight="1" thickBot="1">
      <c r="A11" s="90"/>
      <c r="B11" s="83"/>
      <c r="C11" s="86"/>
      <c r="D11" s="86"/>
      <c r="E11" s="86"/>
      <c r="F11" s="86"/>
      <c r="G11" s="89"/>
      <c r="H11" s="102"/>
      <c r="I11" s="143"/>
      <c r="J11" s="21" t="s">
        <v>20</v>
      </c>
      <c r="K11" s="25">
        <v>10</v>
      </c>
      <c r="L11" s="26" t="s">
        <v>21</v>
      </c>
      <c r="M11" s="24">
        <v>88.56</v>
      </c>
      <c r="N11" s="24">
        <v>85.59</v>
      </c>
      <c r="O11" s="24">
        <v>88.81</v>
      </c>
      <c r="P11" s="24">
        <v>78.319999999999993</v>
      </c>
      <c r="Q11" s="10">
        <f t="shared" si="0"/>
        <v>2.9699999999999989</v>
      </c>
    </row>
    <row r="12" spans="1:17" ht="24.95" customHeight="1">
      <c r="A12" s="90"/>
      <c r="B12" s="81" t="s">
        <v>22</v>
      </c>
      <c r="C12" s="84">
        <f>+ROUND(AVERAGE(M12:M15),0)</f>
        <v>86</v>
      </c>
      <c r="D12" s="84">
        <f>+ROUND(AVERAGE(N12:N15),0)</f>
        <v>82</v>
      </c>
      <c r="E12" s="84">
        <f>+ROUND(AVERAGE(O12:O15),0)</f>
        <v>90</v>
      </c>
      <c r="F12" s="84">
        <f>+ROUND(AVERAGE(P12:P15),0)</f>
        <v>79</v>
      </c>
      <c r="G12" s="87">
        <f>+C12-E12</f>
        <v>-4</v>
      </c>
      <c r="H12" s="98">
        <f>+C12-F12</f>
        <v>7</v>
      </c>
      <c r="I12" s="142" t="s">
        <v>22</v>
      </c>
      <c r="J12" s="79" t="s">
        <v>23</v>
      </c>
      <c r="K12" s="28">
        <v>11</v>
      </c>
      <c r="L12" s="29" t="s">
        <v>24</v>
      </c>
      <c r="M12" s="24">
        <v>82.4</v>
      </c>
      <c r="N12" s="24">
        <v>79.239999999999995</v>
      </c>
      <c r="O12" s="24">
        <v>87.46</v>
      </c>
      <c r="P12" s="24">
        <v>74.48</v>
      </c>
      <c r="Q12" s="10">
        <f t="shared" si="0"/>
        <v>3.1600000000000108</v>
      </c>
    </row>
    <row r="13" spans="1:17" ht="24.95" customHeight="1">
      <c r="A13" s="90"/>
      <c r="B13" s="82"/>
      <c r="C13" s="85"/>
      <c r="D13" s="85"/>
      <c r="E13" s="85"/>
      <c r="F13" s="85"/>
      <c r="G13" s="88"/>
      <c r="H13" s="99"/>
      <c r="I13" s="142"/>
      <c r="J13" s="79"/>
      <c r="K13" s="28">
        <v>12</v>
      </c>
      <c r="L13" s="29" t="s">
        <v>25</v>
      </c>
      <c r="M13" s="27">
        <v>82.42</v>
      </c>
      <c r="N13" s="27">
        <v>78.900000000000006</v>
      </c>
      <c r="O13" s="27">
        <v>86.41</v>
      </c>
      <c r="P13" s="27">
        <v>74.459999999999994</v>
      </c>
      <c r="Q13" s="10">
        <f t="shared" si="0"/>
        <v>3.519999999999996</v>
      </c>
    </row>
    <row r="14" spans="1:17" ht="24.95" customHeight="1" thickBot="1">
      <c r="A14" s="90"/>
      <c r="B14" s="82"/>
      <c r="C14" s="85"/>
      <c r="D14" s="85"/>
      <c r="E14" s="85"/>
      <c r="F14" s="85"/>
      <c r="G14" s="88"/>
      <c r="H14" s="99"/>
      <c r="I14" s="142"/>
      <c r="J14" s="80"/>
      <c r="K14" s="25">
        <v>13</v>
      </c>
      <c r="L14" s="26" t="s">
        <v>26</v>
      </c>
      <c r="M14" s="30">
        <v>85.31</v>
      </c>
      <c r="N14" s="30">
        <v>81.11</v>
      </c>
      <c r="O14" s="30">
        <v>91.27</v>
      </c>
      <c r="P14" s="30">
        <v>81.56</v>
      </c>
      <c r="Q14" s="10">
        <f t="shared" si="0"/>
        <v>4.2000000000000028</v>
      </c>
    </row>
    <row r="15" spans="1:17" ht="24.95" customHeight="1" thickBot="1">
      <c r="A15" s="91"/>
      <c r="B15" s="103"/>
      <c r="C15" s="104"/>
      <c r="D15" s="104"/>
      <c r="E15" s="104"/>
      <c r="F15" s="104"/>
      <c r="G15" s="105"/>
      <c r="H15" s="100"/>
      <c r="I15" s="143"/>
      <c r="J15" s="21" t="s">
        <v>27</v>
      </c>
      <c r="K15" s="25">
        <v>14</v>
      </c>
      <c r="L15" s="26" t="s">
        <v>28</v>
      </c>
      <c r="M15" s="31">
        <v>92.33</v>
      </c>
      <c r="N15" s="31">
        <v>90.16</v>
      </c>
      <c r="O15" s="31">
        <v>94.49</v>
      </c>
      <c r="P15" s="31">
        <v>86.62</v>
      </c>
      <c r="Q15" s="10">
        <f t="shared" si="0"/>
        <v>2.1700000000000017</v>
      </c>
    </row>
    <row r="16" spans="1:17" s="3" customFormat="1" ht="35.25" customHeight="1" thickBot="1">
      <c r="A16" s="50" t="s">
        <v>0</v>
      </c>
      <c r="B16" s="50" t="s">
        <v>1</v>
      </c>
      <c r="C16" s="51">
        <v>2016</v>
      </c>
      <c r="D16" s="51">
        <v>2015</v>
      </c>
      <c r="E16" s="52" t="s">
        <v>110</v>
      </c>
      <c r="F16" s="52" t="s">
        <v>109</v>
      </c>
      <c r="G16" s="51" t="s">
        <v>2</v>
      </c>
      <c r="H16" s="55" t="s">
        <v>3</v>
      </c>
      <c r="I16" s="56" t="s">
        <v>111</v>
      </c>
      <c r="J16" s="53"/>
      <c r="K16" s="53" t="s">
        <v>112</v>
      </c>
      <c r="L16" s="53" t="s">
        <v>113</v>
      </c>
      <c r="M16" s="54">
        <v>2016</v>
      </c>
      <c r="N16" s="54">
        <v>2015</v>
      </c>
      <c r="O16" s="54" t="s">
        <v>110</v>
      </c>
      <c r="P16" s="54" t="s">
        <v>109</v>
      </c>
      <c r="Q16" s="10"/>
    </row>
    <row r="17" spans="1:17" ht="24.95" customHeight="1">
      <c r="A17" s="101" t="s">
        <v>122</v>
      </c>
      <c r="B17" s="81" t="s">
        <v>30</v>
      </c>
      <c r="C17" s="84">
        <f>+ROUND(AVERAGE(M17:M20),0)</f>
        <v>82</v>
      </c>
      <c r="D17" s="84">
        <f>+ROUND(AVERAGE(N17:N20),0)</f>
        <v>79</v>
      </c>
      <c r="E17" s="84">
        <f>+ROUND(AVERAGE(O17:O20),0)</f>
        <v>89</v>
      </c>
      <c r="F17" s="84">
        <f>+ROUND(AVERAGE(P17:P20),0)</f>
        <v>77</v>
      </c>
      <c r="G17" s="87">
        <f>+C17-E17</f>
        <v>-7</v>
      </c>
      <c r="H17" s="98">
        <f>+C17-F17</f>
        <v>5</v>
      </c>
      <c r="I17" s="144" t="s">
        <v>30</v>
      </c>
      <c r="J17" s="106" t="s">
        <v>31</v>
      </c>
      <c r="K17" s="32">
        <v>15</v>
      </c>
      <c r="L17" s="23" t="s">
        <v>32</v>
      </c>
      <c r="M17" s="33">
        <v>79.709999999999994</v>
      </c>
      <c r="N17" s="33">
        <v>78.09</v>
      </c>
      <c r="O17" s="33">
        <v>90.38</v>
      </c>
      <c r="P17" s="33">
        <v>75.58</v>
      </c>
      <c r="Q17" s="10">
        <f t="shared" si="0"/>
        <v>1.6199999999999903</v>
      </c>
    </row>
    <row r="18" spans="1:17" ht="24.95" customHeight="1" thickBot="1">
      <c r="A18" s="101"/>
      <c r="B18" s="82"/>
      <c r="C18" s="85"/>
      <c r="D18" s="85"/>
      <c r="E18" s="85"/>
      <c r="F18" s="85"/>
      <c r="G18" s="88"/>
      <c r="H18" s="99"/>
      <c r="I18" s="145"/>
      <c r="J18" s="107"/>
      <c r="K18" s="34">
        <v>16</v>
      </c>
      <c r="L18" s="26" t="s">
        <v>34</v>
      </c>
      <c r="M18" s="35">
        <v>83.11</v>
      </c>
      <c r="N18" s="35">
        <v>79.209999999999994</v>
      </c>
      <c r="O18" s="35">
        <v>90.31</v>
      </c>
      <c r="P18" s="35">
        <v>80.12</v>
      </c>
      <c r="Q18" s="10">
        <f t="shared" si="0"/>
        <v>3.9000000000000057</v>
      </c>
    </row>
    <row r="19" spans="1:17" ht="24.95" customHeight="1">
      <c r="A19" s="101"/>
      <c r="B19" s="82"/>
      <c r="C19" s="85"/>
      <c r="D19" s="85"/>
      <c r="E19" s="85"/>
      <c r="F19" s="85"/>
      <c r="G19" s="88"/>
      <c r="H19" s="99"/>
      <c r="I19" s="145"/>
      <c r="J19" s="108" t="s">
        <v>35</v>
      </c>
      <c r="K19" s="36">
        <v>17</v>
      </c>
      <c r="L19" s="29" t="s">
        <v>36</v>
      </c>
      <c r="M19" s="33">
        <v>79.77</v>
      </c>
      <c r="N19" s="33">
        <v>75.95</v>
      </c>
      <c r="O19" s="33">
        <v>86.87</v>
      </c>
      <c r="P19" s="33">
        <v>72.39</v>
      </c>
      <c r="Q19" s="10">
        <f t="shared" si="0"/>
        <v>3.8199999999999932</v>
      </c>
    </row>
    <row r="20" spans="1:17" ht="24.95" customHeight="1" thickBot="1">
      <c r="A20" s="101"/>
      <c r="B20" s="83"/>
      <c r="C20" s="86"/>
      <c r="D20" s="86"/>
      <c r="E20" s="86"/>
      <c r="F20" s="86"/>
      <c r="G20" s="89"/>
      <c r="H20" s="102"/>
      <c r="I20" s="146"/>
      <c r="J20" s="107"/>
      <c r="K20" s="34">
        <v>18</v>
      </c>
      <c r="L20" s="26" t="s">
        <v>37</v>
      </c>
      <c r="M20" s="35">
        <v>85.53</v>
      </c>
      <c r="N20" s="35">
        <v>81.819999999999993</v>
      </c>
      <c r="O20" s="35">
        <v>90.24</v>
      </c>
      <c r="P20" s="35">
        <v>80.569999999999993</v>
      </c>
      <c r="Q20" s="10">
        <f t="shared" si="0"/>
        <v>3.710000000000008</v>
      </c>
    </row>
    <row r="21" spans="1:17" ht="24.95" customHeight="1">
      <c r="A21" s="101"/>
      <c r="B21" s="81" t="s">
        <v>38</v>
      </c>
      <c r="C21" s="84">
        <f>+ROUND(AVERAGE(M21:M22),0)</f>
        <v>81</v>
      </c>
      <c r="D21" s="84">
        <f>+ROUND(AVERAGE(N21:N22),0)</f>
        <v>77</v>
      </c>
      <c r="E21" s="84">
        <f>+ROUND(AVERAGE(O21:O22),0)</f>
        <v>87</v>
      </c>
      <c r="F21" s="84">
        <f>+ROUND(AVERAGE(P21:P22),0)</f>
        <v>73</v>
      </c>
      <c r="G21" s="87">
        <f>+C21-E21</f>
        <v>-6</v>
      </c>
      <c r="H21" s="98">
        <f>+C21-F21</f>
        <v>8</v>
      </c>
      <c r="I21" s="144" t="s">
        <v>38</v>
      </c>
      <c r="J21" s="108" t="s">
        <v>39</v>
      </c>
      <c r="K21" s="36">
        <v>19</v>
      </c>
      <c r="L21" s="29" t="s">
        <v>40</v>
      </c>
      <c r="M21" s="33">
        <v>83.52</v>
      </c>
      <c r="N21" s="33">
        <v>80.23</v>
      </c>
      <c r="O21" s="33">
        <v>89.1</v>
      </c>
      <c r="P21" s="33">
        <v>75.97</v>
      </c>
      <c r="Q21" s="10">
        <f t="shared" si="0"/>
        <v>3.289999999999992</v>
      </c>
    </row>
    <row r="22" spans="1:17" ht="24.95" customHeight="1" thickBot="1">
      <c r="A22" s="101"/>
      <c r="B22" s="83"/>
      <c r="C22" s="86"/>
      <c r="D22" s="86"/>
      <c r="E22" s="86"/>
      <c r="F22" s="86"/>
      <c r="G22" s="89"/>
      <c r="H22" s="102"/>
      <c r="I22" s="146"/>
      <c r="J22" s="107"/>
      <c r="K22" s="34">
        <v>20</v>
      </c>
      <c r="L22" s="26" t="s">
        <v>41</v>
      </c>
      <c r="M22" s="35">
        <v>79.17</v>
      </c>
      <c r="N22" s="35">
        <v>74.58</v>
      </c>
      <c r="O22" s="35">
        <v>85.39</v>
      </c>
      <c r="P22" s="35">
        <v>69.849999999999994</v>
      </c>
      <c r="Q22" s="10">
        <f t="shared" si="0"/>
        <v>4.5900000000000034</v>
      </c>
    </row>
    <row r="23" spans="1:17" ht="24.95" customHeight="1">
      <c r="A23" s="101"/>
      <c r="B23" s="81" t="s">
        <v>42</v>
      </c>
      <c r="C23" s="84">
        <f>+ROUND(AVERAGE(M23:M29),0)</f>
        <v>81</v>
      </c>
      <c r="D23" s="84">
        <f>+ROUND(AVERAGE(N23:N29),0)</f>
        <v>77</v>
      </c>
      <c r="E23" s="84">
        <f>+ROUND(AVERAGE(O23:O29),0)</f>
        <v>89</v>
      </c>
      <c r="F23" s="84">
        <f>+ROUND(AVERAGE(P23:P29),0)</f>
        <v>78</v>
      </c>
      <c r="G23" s="87">
        <f>+C23-E23</f>
        <v>-8</v>
      </c>
      <c r="H23" s="98">
        <f>+C23-F23</f>
        <v>3</v>
      </c>
      <c r="I23" s="144" t="s">
        <v>42</v>
      </c>
      <c r="J23" s="108" t="s">
        <v>43</v>
      </c>
      <c r="K23" s="36">
        <v>21</v>
      </c>
      <c r="L23" s="29" t="s">
        <v>44</v>
      </c>
      <c r="M23" s="33">
        <v>91.17</v>
      </c>
      <c r="N23" s="33">
        <v>87.92</v>
      </c>
      <c r="O23" s="33">
        <v>93.89</v>
      </c>
      <c r="P23" s="33">
        <v>87.06</v>
      </c>
      <c r="Q23" s="10">
        <f t="shared" si="0"/>
        <v>3.25</v>
      </c>
    </row>
    <row r="24" spans="1:17" ht="24.95" customHeight="1">
      <c r="A24" s="101"/>
      <c r="B24" s="82"/>
      <c r="C24" s="85"/>
      <c r="D24" s="85"/>
      <c r="E24" s="85"/>
      <c r="F24" s="85"/>
      <c r="G24" s="88"/>
      <c r="H24" s="99"/>
      <c r="I24" s="145"/>
      <c r="J24" s="108"/>
      <c r="K24" s="36">
        <v>22</v>
      </c>
      <c r="L24" s="29" t="s">
        <v>45</v>
      </c>
      <c r="M24" s="37">
        <v>69.52</v>
      </c>
      <c r="N24" s="37">
        <v>62.9</v>
      </c>
      <c r="O24" s="37">
        <v>84.39</v>
      </c>
      <c r="P24" s="37">
        <v>75.239999999999995</v>
      </c>
      <c r="Q24" s="10">
        <f t="shared" si="0"/>
        <v>6.6199999999999974</v>
      </c>
    </row>
    <row r="25" spans="1:17" ht="24.95" customHeight="1" thickBot="1">
      <c r="A25" s="101"/>
      <c r="B25" s="82"/>
      <c r="C25" s="85"/>
      <c r="D25" s="85"/>
      <c r="E25" s="85"/>
      <c r="F25" s="85"/>
      <c r="G25" s="88"/>
      <c r="H25" s="99"/>
      <c r="I25" s="145"/>
      <c r="J25" s="107"/>
      <c r="K25" s="34">
        <v>23</v>
      </c>
      <c r="L25" s="26" t="s">
        <v>46</v>
      </c>
      <c r="M25" s="35">
        <v>80.98</v>
      </c>
      <c r="N25" s="35">
        <v>79.680000000000007</v>
      </c>
      <c r="O25" s="35">
        <v>91.12</v>
      </c>
      <c r="P25" s="35">
        <v>79.72</v>
      </c>
      <c r="Q25" s="10">
        <f t="shared" si="0"/>
        <v>1.2999999999999972</v>
      </c>
    </row>
    <row r="26" spans="1:17" ht="24.95" customHeight="1">
      <c r="A26" s="101"/>
      <c r="B26" s="82"/>
      <c r="C26" s="85"/>
      <c r="D26" s="85"/>
      <c r="E26" s="85"/>
      <c r="F26" s="85"/>
      <c r="G26" s="88"/>
      <c r="H26" s="99"/>
      <c r="I26" s="145"/>
      <c r="J26" s="108" t="s">
        <v>47</v>
      </c>
      <c r="K26" s="36">
        <v>24</v>
      </c>
      <c r="L26" s="29" t="s">
        <v>48</v>
      </c>
      <c r="M26" s="33">
        <v>84.76</v>
      </c>
      <c r="N26" s="33">
        <v>80.78</v>
      </c>
      <c r="O26" s="33">
        <v>89.06</v>
      </c>
      <c r="P26" s="33">
        <v>84.38</v>
      </c>
      <c r="Q26" s="10">
        <f t="shared" si="0"/>
        <v>3.980000000000004</v>
      </c>
    </row>
    <row r="27" spans="1:17" ht="24.95" customHeight="1">
      <c r="A27" s="101"/>
      <c r="B27" s="82"/>
      <c r="C27" s="85"/>
      <c r="D27" s="85"/>
      <c r="E27" s="85"/>
      <c r="F27" s="85"/>
      <c r="G27" s="88"/>
      <c r="H27" s="99"/>
      <c r="I27" s="145"/>
      <c r="J27" s="108"/>
      <c r="K27" s="36">
        <v>25</v>
      </c>
      <c r="L27" s="29" t="s">
        <v>49</v>
      </c>
      <c r="M27" s="37">
        <v>75.88</v>
      </c>
      <c r="N27" s="37">
        <v>70.78</v>
      </c>
      <c r="O27" s="37">
        <v>82.86</v>
      </c>
      <c r="P27" s="37">
        <v>71.58</v>
      </c>
      <c r="Q27" s="10">
        <f t="shared" si="0"/>
        <v>5.0999999999999943</v>
      </c>
    </row>
    <row r="28" spans="1:17" ht="24.95" customHeight="1">
      <c r="A28" s="101"/>
      <c r="B28" s="82"/>
      <c r="C28" s="85"/>
      <c r="D28" s="85"/>
      <c r="E28" s="85"/>
      <c r="F28" s="85"/>
      <c r="G28" s="88"/>
      <c r="H28" s="99"/>
      <c r="I28" s="145"/>
      <c r="J28" s="108"/>
      <c r="K28" s="36">
        <v>26</v>
      </c>
      <c r="L28" s="29" t="s">
        <v>50</v>
      </c>
      <c r="M28" s="37">
        <v>85.43</v>
      </c>
      <c r="N28" s="37">
        <v>82.23</v>
      </c>
      <c r="O28" s="37">
        <v>89.55</v>
      </c>
      <c r="P28" s="37">
        <v>78.52</v>
      </c>
      <c r="Q28" s="10">
        <f t="shared" si="0"/>
        <v>3.2000000000000028</v>
      </c>
    </row>
    <row r="29" spans="1:17" ht="24.95" customHeight="1" thickBot="1">
      <c r="A29" s="101"/>
      <c r="B29" s="103"/>
      <c r="C29" s="104"/>
      <c r="D29" s="104"/>
      <c r="E29" s="104"/>
      <c r="F29" s="104"/>
      <c r="G29" s="105"/>
      <c r="H29" s="100"/>
      <c r="I29" s="146"/>
      <c r="J29" s="107"/>
      <c r="K29" s="34">
        <v>27</v>
      </c>
      <c r="L29" s="26" t="s">
        <v>51</v>
      </c>
      <c r="M29" s="38">
        <v>81.680000000000007</v>
      </c>
      <c r="N29" s="38">
        <v>74.459999999999994</v>
      </c>
      <c r="O29" s="38">
        <v>88.64</v>
      </c>
      <c r="P29" s="38">
        <v>72.95</v>
      </c>
      <c r="Q29" s="10">
        <f t="shared" si="0"/>
        <v>7.2200000000000131</v>
      </c>
    </row>
    <row r="30" spans="1:17" s="3" customFormat="1" ht="35.25" customHeight="1" thickTop="1" thickBot="1">
      <c r="A30" s="50" t="s">
        <v>0</v>
      </c>
      <c r="B30" s="50" t="s">
        <v>1</v>
      </c>
      <c r="C30" s="51">
        <v>2016</v>
      </c>
      <c r="D30" s="51">
        <v>2015</v>
      </c>
      <c r="E30" s="52" t="s">
        <v>110</v>
      </c>
      <c r="F30" s="52" t="s">
        <v>109</v>
      </c>
      <c r="G30" s="51" t="s">
        <v>2</v>
      </c>
      <c r="H30" s="55" t="s">
        <v>3</v>
      </c>
      <c r="I30" s="56" t="s">
        <v>111</v>
      </c>
      <c r="J30" s="53"/>
      <c r="K30" s="53" t="s">
        <v>112</v>
      </c>
      <c r="L30" s="53" t="s">
        <v>113</v>
      </c>
      <c r="M30" s="54">
        <v>2016</v>
      </c>
      <c r="N30" s="54">
        <v>2015</v>
      </c>
      <c r="O30" s="54" t="s">
        <v>110</v>
      </c>
      <c r="P30" s="54" t="s">
        <v>109</v>
      </c>
      <c r="Q30" s="10"/>
    </row>
    <row r="31" spans="1:17" ht="24.95" customHeight="1">
      <c r="A31" s="109" t="s">
        <v>123</v>
      </c>
      <c r="B31" s="81" t="s">
        <v>53</v>
      </c>
      <c r="C31" s="84">
        <f>+ROUND(AVERAGE(M31:M34),0)</f>
        <v>69</v>
      </c>
      <c r="D31" s="84">
        <f>+ROUND(AVERAGE(N31:N34),0)</f>
        <v>63</v>
      </c>
      <c r="E31" s="84">
        <f>+ROUND(AVERAGE(O31:O34),0)</f>
        <v>77</v>
      </c>
      <c r="F31" s="84">
        <f>+ROUND(AVERAGE(P31:P34),0)</f>
        <v>65</v>
      </c>
      <c r="G31" s="87">
        <f>+C31-E31</f>
        <v>-8</v>
      </c>
      <c r="H31" s="98">
        <f>+C31-F31</f>
        <v>4</v>
      </c>
      <c r="I31" s="167" t="s">
        <v>53</v>
      </c>
      <c r="J31" s="114" t="s">
        <v>54</v>
      </c>
      <c r="K31" s="39">
        <v>28</v>
      </c>
      <c r="L31" s="40" t="s">
        <v>55</v>
      </c>
      <c r="M31" s="33">
        <v>63.94</v>
      </c>
      <c r="N31" s="33">
        <v>58.53</v>
      </c>
      <c r="O31" s="33">
        <v>63.86</v>
      </c>
      <c r="P31" s="33">
        <v>53.61</v>
      </c>
      <c r="Q31" s="10">
        <f t="shared" si="0"/>
        <v>5.4099999999999966</v>
      </c>
    </row>
    <row r="32" spans="1:17" ht="24.95" customHeight="1" thickBot="1">
      <c r="A32" s="109"/>
      <c r="B32" s="82"/>
      <c r="C32" s="85"/>
      <c r="D32" s="85"/>
      <c r="E32" s="85"/>
      <c r="F32" s="85"/>
      <c r="G32" s="88"/>
      <c r="H32" s="99"/>
      <c r="I32" s="167"/>
      <c r="J32" s="115"/>
      <c r="K32" s="36">
        <v>29</v>
      </c>
      <c r="L32" s="29" t="s">
        <v>57</v>
      </c>
      <c r="M32" s="35">
        <v>45.85</v>
      </c>
      <c r="N32" s="35">
        <v>40.159999999999997</v>
      </c>
      <c r="O32" s="35">
        <v>60.32</v>
      </c>
      <c r="P32" s="35">
        <v>46.37</v>
      </c>
      <c r="Q32" s="10">
        <f t="shared" si="0"/>
        <v>5.6900000000000048</v>
      </c>
    </row>
    <row r="33" spans="1:17" ht="24.95" customHeight="1">
      <c r="A33" s="109"/>
      <c r="B33" s="82"/>
      <c r="C33" s="85"/>
      <c r="D33" s="85"/>
      <c r="E33" s="85"/>
      <c r="F33" s="85"/>
      <c r="G33" s="88"/>
      <c r="H33" s="99"/>
      <c r="I33" s="167"/>
      <c r="J33" s="116" t="s">
        <v>58</v>
      </c>
      <c r="K33" s="32">
        <v>30</v>
      </c>
      <c r="L33" s="23" t="s">
        <v>59</v>
      </c>
      <c r="M33" s="33">
        <v>72.17</v>
      </c>
      <c r="N33" s="33">
        <v>65.27</v>
      </c>
      <c r="O33" s="33">
        <v>87.32</v>
      </c>
      <c r="P33" s="33">
        <v>68.23</v>
      </c>
      <c r="Q33" s="10">
        <f t="shared" si="0"/>
        <v>6.9000000000000057</v>
      </c>
    </row>
    <row r="34" spans="1:17" ht="24.95" customHeight="1" thickBot="1">
      <c r="A34" s="109"/>
      <c r="B34" s="83"/>
      <c r="C34" s="86"/>
      <c r="D34" s="86"/>
      <c r="E34" s="86"/>
      <c r="F34" s="86"/>
      <c r="G34" s="88"/>
      <c r="H34" s="102"/>
      <c r="I34" s="168"/>
      <c r="J34" s="117"/>
      <c r="K34" s="34">
        <v>31</v>
      </c>
      <c r="L34" s="26" t="s">
        <v>60</v>
      </c>
      <c r="M34" s="35">
        <v>92.08</v>
      </c>
      <c r="N34" s="35">
        <v>89.27</v>
      </c>
      <c r="O34" s="35">
        <v>96.07</v>
      </c>
      <c r="P34" s="35">
        <v>90.73</v>
      </c>
      <c r="Q34" s="10">
        <f t="shared" si="0"/>
        <v>2.8100000000000023</v>
      </c>
    </row>
    <row r="35" spans="1:17" ht="24.95" customHeight="1">
      <c r="A35" s="109"/>
      <c r="B35" s="111" t="s">
        <v>61</v>
      </c>
      <c r="C35" s="84">
        <f>+ROUND(AVERAGE(M35:M37),0)</f>
        <v>68</v>
      </c>
      <c r="D35" s="84">
        <f>+ROUND(AVERAGE(N35:N37),0)</f>
        <v>62</v>
      </c>
      <c r="E35" s="84">
        <f>+ROUND(AVERAGE(O35:O37),0)</f>
        <v>78</v>
      </c>
      <c r="F35" s="84">
        <f>+ROUND(AVERAGE(P35:P37),0)</f>
        <v>64</v>
      </c>
      <c r="G35" s="118">
        <f>+C35-E35</f>
        <v>-10</v>
      </c>
      <c r="H35" s="98">
        <f>+C35-F35</f>
        <v>4</v>
      </c>
      <c r="I35" s="155" t="s">
        <v>61</v>
      </c>
      <c r="J35" s="155"/>
      <c r="K35" s="36">
        <v>32</v>
      </c>
      <c r="L35" s="29" t="s">
        <v>62</v>
      </c>
      <c r="M35" s="33">
        <v>58.81</v>
      </c>
      <c r="N35" s="33">
        <v>53.37</v>
      </c>
      <c r="O35" s="33">
        <v>74.13</v>
      </c>
      <c r="P35" s="33">
        <v>60.01</v>
      </c>
      <c r="Q35" s="10">
        <f t="shared" si="0"/>
        <v>5.4400000000000048</v>
      </c>
    </row>
    <row r="36" spans="1:17" ht="24.95" customHeight="1">
      <c r="A36" s="109"/>
      <c r="B36" s="112"/>
      <c r="C36" s="85"/>
      <c r="D36" s="85"/>
      <c r="E36" s="85"/>
      <c r="F36" s="85"/>
      <c r="G36" s="119"/>
      <c r="H36" s="99"/>
      <c r="I36" s="156"/>
      <c r="J36" s="156"/>
      <c r="K36" s="36">
        <v>33</v>
      </c>
      <c r="L36" s="29" t="s">
        <v>63</v>
      </c>
      <c r="M36" s="37">
        <v>73.19</v>
      </c>
      <c r="N36" s="37">
        <v>68.22</v>
      </c>
      <c r="O36" s="37">
        <v>77.489999999999995</v>
      </c>
      <c r="P36" s="37">
        <v>64.290000000000006</v>
      </c>
      <c r="Q36" s="10">
        <f t="shared" si="0"/>
        <v>4.9699999999999989</v>
      </c>
    </row>
    <row r="37" spans="1:17" ht="24.95" customHeight="1" thickBot="1">
      <c r="A37" s="109"/>
      <c r="B37" s="113"/>
      <c r="C37" s="86"/>
      <c r="D37" s="86"/>
      <c r="E37" s="86"/>
      <c r="F37" s="86"/>
      <c r="G37" s="120"/>
      <c r="H37" s="102"/>
      <c r="I37" s="157"/>
      <c r="J37" s="157"/>
      <c r="K37" s="34">
        <v>34</v>
      </c>
      <c r="L37" s="26" t="s">
        <v>64</v>
      </c>
      <c r="M37" s="35">
        <v>71.930000000000007</v>
      </c>
      <c r="N37" s="35">
        <v>65.42</v>
      </c>
      <c r="O37" s="35">
        <v>81.13</v>
      </c>
      <c r="P37" s="35">
        <v>68.75</v>
      </c>
      <c r="Q37" s="10">
        <f t="shared" si="0"/>
        <v>6.5100000000000051</v>
      </c>
    </row>
    <row r="38" spans="1:17" ht="24.95" customHeight="1">
      <c r="A38" s="109"/>
      <c r="B38" s="81" t="s">
        <v>65</v>
      </c>
      <c r="C38" s="84">
        <f>+ROUND(AVERAGE(M38:M42),0)</f>
        <v>91</v>
      </c>
      <c r="D38" s="84">
        <f>+ROUND(AVERAGE(N38:N42),0)</f>
        <v>89</v>
      </c>
      <c r="E38" s="84">
        <f>+ROUND(AVERAGE(O38:O42),0)</f>
        <v>96</v>
      </c>
      <c r="F38" s="84">
        <f>+ROUND(AVERAGE(P38:P42),0)</f>
        <v>91</v>
      </c>
      <c r="G38" s="129">
        <f>+C38-E38</f>
        <v>-5</v>
      </c>
      <c r="H38" s="98">
        <f>+C38-F38</f>
        <v>0</v>
      </c>
      <c r="I38" s="169" t="s">
        <v>65</v>
      </c>
      <c r="J38" s="116" t="s">
        <v>66</v>
      </c>
      <c r="K38" s="32">
        <v>35</v>
      </c>
      <c r="L38" s="23" t="s">
        <v>67</v>
      </c>
      <c r="M38" s="33">
        <v>85.43</v>
      </c>
      <c r="N38" s="33">
        <v>82.03</v>
      </c>
      <c r="O38" s="33">
        <v>94.36</v>
      </c>
      <c r="P38" s="33">
        <v>88.94</v>
      </c>
      <c r="Q38" s="10">
        <f t="shared" si="0"/>
        <v>3.4000000000000057</v>
      </c>
    </row>
    <row r="39" spans="1:17" ht="24.95" customHeight="1">
      <c r="A39" s="109"/>
      <c r="B39" s="82"/>
      <c r="C39" s="85"/>
      <c r="D39" s="85"/>
      <c r="E39" s="85"/>
      <c r="F39" s="85"/>
      <c r="G39" s="88"/>
      <c r="H39" s="99"/>
      <c r="I39" s="167"/>
      <c r="J39" s="115"/>
      <c r="K39" s="36">
        <v>36</v>
      </c>
      <c r="L39" s="29" t="s">
        <v>68</v>
      </c>
      <c r="M39" s="37">
        <v>96.52</v>
      </c>
      <c r="N39" s="37">
        <v>94.93</v>
      </c>
      <c r="O39" s="37">
        <v>97.91</v>
      </c>
      <c r="P39" s="37">
        <v>94.99</v>
      </c>
      <c r="Q39" s="10">
        <f t="shared" si="0"/>
        <v>1.5899999999999892</v>
      </c>
    </row>
    <row r="40" spans="1:17" ht="24.95" customHeight="1">
      <c r="A40" s="109"/>
      <c r="B40" s="82"/>
      <c r="C40" s="85"/>
      <c r="D40" s="85"/>
      <c r="E40" s="85"/>
      <c r="F40" s="85"/>
      <c r="G40" s="88"/>
      <c r="H40" s="99"/>
      <c r="I40" s="167"/>
      <c r="J40" s="115"/>
      <c r="K40" s="36">
        <v>37</v>
      </c>
      <c r="L40" s="29" t="s">
        <v>69</v>
      </c>
      <c r="M40" s="37">
        <v>94.97</v>
      </c>
      <c r="N40" s="37">
        <v>93.2</v>
      </c>
      <c r="O40" s="37">
        <v>97.37</v>
      </c>
      <c r="P40" s="37">
        <v>94.39</v>
      </c>
      <c r="Q40" s="10">
        <f t="shared" si="0"/>
        <v>1.769999999999996</v>
      </c>
    </row>
    <row r="41" spans="1:17" ht="24.95" customHeight="1" thickBot="1">
      <c r="A41" s="109"/>
      <c r="B41" s="82"/>
      <c r="C41" s="85"/>
      <c r="D41" s="85"/>
      <c r="E41" s="85"/>
      <c r="F41" s="85"/>
      <c r="G41" s="88"/>
      <c r="H41" s="99"/>
      <c r="I41" s="167"/>
      <c r="J41" s="115"/>
      <c r="K41" s="36">
        <v>38</v>
      </c>
      <c r="L41" s="26" t="s">
        <v>70</v>
      </c>
      <c r="M41" s="35">
        <v>93.83</v>
      </c>
      <c r="N41" s="35">
        <v>91.3</v>
      </c>
      <c r="O41" s="35">
        <v>96.74</v>
      </c>
      <c r="P41" s="35">
        <v>92.77</v>
      </c>
      <c r="Q41" s="10">
        <f t="shared" si="0"/>
        <v>2.5300000000000011</v>
      </c>
    </row>
    <row r="42" spans="1:17" ht="24.95" customHeight="1" thickBot="1">
      <c r="A42" s="110"/>
      <c r="B42" s="127"/>
      <c r="C42" s="128"/>
      <c r="D42" s="128"/>
      <c r="E42" s="128"/>
      <c r="F42" s="128"/>
      <c r="G42" s="130"/>
      <c r="H42" s="123"/>
      <c r="I42" s="168"/>
      <c r="J42" s="41" t="s">
        <v>71</v>
      </c>
      <c r="K42" s="42">
        <v>39</v>
      </c>
      <c r="L42" s="26" t="s">
        <v>72</v>
      </c>
      <c r="M42" s="43">
        <v>84.65</v>
      </c>
      <c r="N42" s="43">
        <v>81.040000000000006</v>
      </c>
      <c r="O42" s="43">
        <v>92.19</v>
      </c>
      <c r="P42" s="43">
        <v>82.14</v>
      </c>
      <c r="Q42" s="10">
        <f t="shared" si="0"/>
        <v>3.6099999999999994</v>
      </c>
    </row>
    <row r="43" spans="1:17" s="3" customFormat="1" ht="35.25" customHeight="1" thickTop="1" thickBot="1">
      <c r="A43" s="50" t="s">
        <v>0</v>
      </c>
      <c r="B43" s="50" t="s">
        <v>1</v>
      </c>
      <c r="C43" s="51">
        <v>2016</v>
      </c>
      <c r="D43" s="51">
        <v>2015</v>
      </c>
      <c r="E43" s="52" t="s">
        <v>110</v>
      </c>
      <c r="F43" s="52" t="s">
        <v>109</v>
      </c>
      <c r="G43" s="51" t="s">
        <v>2</v>
      </c>
      <c r="H43" s="55" t="s">
        <v>3</v>
      </c>
      <c r="I43" s="56" t="s">
        <v>111</v>
      </c>
      <c r="J43" s="53"/>
      <c r="K43" s="53" t="s">
        <v>112</v>
      </c>
      <c r="L43" s="53" t="s">
        <v>113</v>
      </c>
      <c r="M43" s="54">
        <v>2016</v>
      </c>
      <c r="N43" s="54">
        <v>2015</v>
      </c>
      <c r="O43" s="54" t="s">
        <v>110</v>
      </c>
      <c r="P43" s="54" t="s">
        <v>109</v>
      </c>
      <c r="Q43" s="10"/>
    </row>
    <row r="44" spans="1:17" ht="24.95" customHeight="1">
      <c r="A44" s="124" t="s">
        <v>124</v>
      </c>
      <c r="B44" s="126" t="s">
        <v>74</v>
      </c>
      <c r="C44" s="85">
        <f>+ROUND(AVERAGE(M44:M45),0)</f>
        <v>81</v>
      </c>
      <c r="D44" s="85">
        <f>+ROUND(AVERAGE(N44:N45),0)</f>
        <v>76</v>
      </c>
      <c r="E44" s="85">
        <f>+ROUND(AVERAGE(O44:O45),0)</f>
        <v>88</v>
      </c>
      <c r="F44" s="85">
        <f>+ROUND(AVERAGE(P44:P45),0)</f>
        <v>77</v>
      </c>
      <c r="G44" s="135">
        <f>+C44-E44</f>
        <v>-7</v>
      </c>
      <c r="H44" s="99">
        <f>+C44-F44</f>
        <v>4</v>
      </c>
      <c r="I44" s="158" t="s">
        <v>74</v>
      </c>
      <c r="J44" s="159"/>
      <c r="K44" s="22">
        <v>40</v>
      </c>
      <c r="L44" s="23" t="s">
        <v>75</v>
      </c>
      <c r="M44" s="33">
        <v>83.95</v>
      </c>
      <c r="N44" s="33">
        <v>80.67</v>
      </c>
      <c r="O44" s="33">
        <v>88.08</v>
      </c>
      <c r="P44" s="33">
        <v>77.91</v>
      </c>
      <c r="Q44" s="10">
        <f t="shared" si="0"/>
        <v>3.2800000000000011</v>
      </c>
    </row>
    <row r="45" spans="1:17" ht="24.95" customHeight="1" thickBot="1">
      <c r="A45" s="124"/>
      <c r="B45" s="122"/>
      <c r="C45" s="86"/>
      <c r="D45" s="86"/>
      <c r="E45" s="86"/>
      <c r="F45" s="86"/>
      <c r="G45" s="137"/>
      <c r="H45" s="102"/>
      <c r="I45" s="160"/>
      <c r="J45" s="161"/>
      <c r="K45" s="25">
        <v>41</v>
      </c>
      <c r="L45" s="26" t="s">
        <v>76</v>
      </c>
      <c r="M45" s="35">
        <v>77.3</v>
      </c>
      <c r="N45" s="35">
        <v>71.92</v>
      </c>
      <c r="O45" s="35">
        <v>86.97</v>
      </c>
      <c r="P45" s="35">
        <v>75.81</v>
      </c>
      <c r="Q45" s="10">
        <f t="shared" si="0"/>
        <v>5.3799999999999955</v>
      </c>
    </row>
    <row r="46" spans="1:17" ht="24.95" customHeight="1">
      <c r="A46" s="124"/>
      <c r="B46" s="121" t="s">
        <v>77</v>
      </c>
      <c r="C46" s="84">
        <f>+ROUND(AVERAGE(M46:M47),0)</f>
        <v>84</v>
      </c>
      <c r="D46" s="84">
        <f>+ROUND(AVERAGE(N46:N47),0)</f>
        <v>79</v>
      </c>
      <c r="E46" s="84">
        <f>+ROUND(AVERAGE(O46:O47),0)</f>
        <v>91</v>
      </c>
      <c r="F46" s="84">
        <f>+ROUND(AVERAGE(P46:P47),0)</f>
        <v>80</v>
      </c>
      <c r="G46" s="136">
        <f>+C46-E46</f>
        <v>-7</v>
      </c>
      <c r="H46" s="98">
        <f>+C46-F46</f>
        <v>4</v>
      </c>
      <c r="I46" s="158" t="s">
        <v>77</v>
      </c>
      <c r="J46" s="159"/>
      <c r="K46" s="22">
        <v>42</v>
      </c>
      <c r="L46" s="23" t="s">
        <v>78</v>
      </c>
      <c r="M46" s="33">
        <v>90.85</v>
      </c>
      <c r="N46" s="33">
        <v>87.71</v>
      </c>
      <c r="O46" s="33">
        <v>93.18</v>
      </c>
      <c r="P46" s="33">
        <v>87.14</v>
      </c>
      <c r="Q46" s="10">
        <f t="shared" si="0"/>
        <v>3.1400000000000006</v>
      </c>
    </row>
    <row r="47" spans="1:17" ht="24.95" customHeight="1" thickBot="1">
      <c r="A47" s="124"/>
      <c r="B47" s="122"/>
      <c r="C47" s="86"/>
      <c r="D47" s="86"/>
      <c r="E47" s="86"/>
      <c r="F47" s="86"/>
      <c r="G47" s="137"/>
      <c r="H47" s="102"/>
      <c r="I47" s="160"/>
      <c r="J47" s="161"/>
      <c r="K47" s="25">
        <v>43</v>
      </c>
      <c r="L47" s="26" t="s">
        <v>79</v>
      </c>
      <c r="M47" s="35">
        <v>77.12</v>
      </c>
      <c r="N47" s="35">
        <v>71.23</v>
      </c>
      <c r="O47" s="35">
        <v>89.07</v>
      </c>
      <c r="P47" s="35">
        <v>73.77</v>
      </c>
      <c r="Q47" s="10">
        <f t="shared" si="0"/>
        <v>5.8900000000000006</v>
      </c>
    </row>
    <row r="48" spans="1:17" ht="24.95" customHeight="1">
      <c r="A48" s="124"/>
      <c r="B48" s="121" t="s">
        <v>80</v>
      </c>
      <c r="C48" s="84">
        <f>+ROUND(AVERAGE(M48:M51),0)</f>
        <v>84</v>
      </c>
      <c r="D48" s="84">
        <f>+ROUND(AVERAGE(N48:N51),0)</f>
        <v>79</v>
      </c>
      <c r="E48" s="84">
        <f>+ROUND(AVERAGE(O48:O51),0)</f>
        <v>91</v>
      </c>
      <c r="F48" s="84">
        <f>+ROUND(AVERAGE(P48:P51),0)</f>
        <v>82</v>
      </c>
      <c r="G48" s="136">
        <f>+C48-E48</f>
        <v>-7</v>
      </c>
      <c r="H48" s="98">
        <f>+C48-F48</f>
        <v>2</v>
      </c>
      <c r="I48" s="158" t="s">
        <v>80</v>
      </c>
      <c r="J48" s="159"/>
      <c r="K48" s="22">
        <v>44</v>
      </c>
      <c r="L48" s="23" t="s">
        <v>81</v>
      </c>
      <c r="M48" s="33">
        <v>86.83</v>
      </c>
      <c r="N48" s="33">
        <v>82.92</v>
      </c>
      <c r="O48" s="33">
        <v>89.26</v>
      </c>
      <c r="P48" s="33">
        <v>80.959999999999994</v>
      </c>
      <c r="Q48" s="10">
        <f t="shared" si="0"/>
        <v>3.9099999999999966</v>
      </c>
    </row>
    <row r="49" spans="1:17" ht="24.95" customHeight="1">
      <c r="A49" s="124"/>
      <c r="B49" s="126"/>
      <c r="C49" s="85"/>
      <c r="D49" s="85"/>
      <c r="E49" s="85"/>
      <c r="F49" s="85"/>
      <c r="G49" s="119"/>
      <c r="H49" s="99"/>
      <c r="I49" s="162"/>
      <c r="J49" s="163"/>
      <c r="K49" s="28">
        <v>45</v>
      </c>
      <c r="L49" s="29" t="s">
        <v>82</v>
      </c>
      <c r="M49" s="37">
        <v>89.37</v>
      </c>
      <c r="N49" s="37">
        <v>85.1</v>
      </c>
      <c r="O49" s="37">
        <v>94.14</v>
      </c>
      <c r="P49" s="37">
        <v>86.83</v>
      </c>
      <c r="Q49" s="10">
        <f t="shared" si="0"/>
        <v>4.2700000000000102</v>
      </c>
    </row>
    <row r="50" spans="1:17" ht="24.95" customHeight="1">
      <c r="A50" s="124"/>
      <c r="B50" s="126"/>
      <c r="C50" s="85"/>
      <c r="D50" s="85"/>
      <c r="E50" s="85"/>
      <c r="F50" s="85"/>
      <c r="G50" s="119"/>
      <c r="H50" s="99"/>
      <c r="I50" s="162"/>
      <c r="J50" s="163"/>
      <c r="K50" s="28">
        <v>46</v>
      </c>
      <c r="L50" s="29" t="s">
        <v>83</v>
      </c>
      <c r="M50" s="37">
        <v>79.180000000000007</v>
      </c>
      <c r="N50" s="37">
        <v>71.760000000000005</v>
      </c>
      <c r="O50" s="37">
        <v>91.3</v>
      </c>
      <c r="P50" s="37">
        <v>79.239999999999995</v>
      </c>
      <c r="Q50" s="10">
        <f t="shared" si="0"/>
        <v>7.4200000000000017</v>
      </c>
    </row>
    <row r="51" spans="1:17" ht="24.95" customHeight="1" thickBot="1">
      <c r="A51" s="125"/>
      <c r="B51" s="138"/>
      <c r="C51" s="139"/>
      <c r="D51" s="139"/>
      <c r="E51" s="139"/>
      <c r="F51" s="139"/>
      <c r="G51" s="140"/>
      <c r="H51" s="141"/>
      <c r="I51" s="160"/>
      <c r="J51" s="161"/>
      <c r="K51" s="25">
        <v>47</v>
      </c>
      <c r="L51" s="26" t="s">
        <v>84</v>
      </c>
      <c r="M51" s="35">
        <v>81.77</v>
      </c>
      <c r="N51" s="35">
        <v>76.97</v>
      </c>
      <c r="O51" s="35">
        <v>90.91</v>
      </c>
      <c r="P51" s="35">
        <v>80.56</v>
      </c>
      <c r="Q51" s="10">
        <f t="shared" si="0"/>
        <v>4.7999999999999972</v>
      </c>
    </row>
    <row r="52" spans="1:17" s="3" customFormat="1" ht="35.25" customHeight="1" thickBot="1">
      <c r="A52" s="50" t="s">
        <v>0</v>
      </c>
      <c r="B52" s="50" t="s">
        <v>1</v>
      </c>
      <c r="C52" s="51">
        <v>2016</v>
      </c>
      <c r="D52" s="51">
        <v>2015</v>
      </c>
      <c r="E52" s="52" t="s">
        <v>110</v>
      </c>
      <c r="F52" s="52" t="s">
        <v>109</v>
      </c>
      <c r="G52" s="51" t="s">
        <v>2</v>
      </c>
      <c r="H52" s="55" t="s">
        <v>3</v>
      </c>
      <c r="I52" s="56" t="s">
        <v>111</v>
      </c>
      <c r="J52" s="53"/>
      <c r="K52" s="53" t="s">
        <v>112</v>
      </c>
      <c r="L52" s="53" t="s">
        <v>113</v>
      </c>
      <c r="M52" s="54">
        <v>2016</v>
      </c>
      <c r="N52" s="54">
        <v>2015</v>
      </c>
      <c r="O52" s="54" t="s">
        <v>110</v>
      </c>
      <c r="P52" s="54" t="s">
        <v>109</v>
      </c>
      <c r="Q52" s="10"/>
    </row>
    <row r="53" spans="1:17" ht="24.95" customHeight="1">
      <c r="A53" s="131" t="s">
        <v>125</v>
      </c>
      <c r="B53" s="133" t="s">
        <v>86</v>
      </c>
      <c r="C53" s="85">
        <f>+ROUND(AVERAGE(M53:M55),0)</f>
        <v>87</v>
      </c>
      <c r="D53" s="85">
        <f>+ROUND(AVERAGE(N53:N55),0)</f>
        <v>83</v>
      </c>
      <c r="E53" s="85">
        <f>+ROUND(AVERAGE(O53:O55),0)</f>
        <v>93</v>
      </c>
      <c r="F53" s="85">
        <f>+ROUND(AVERAGE(P53:P55),0)</f>
        <v>84</v>
      </c>
      <c r="G53" s="135">
        <f>+C53-E53</f>
        <v>-6</v>
      </c>
      <c r="H53" s="99">
        <f>+C53-F53</f>
        <v>3</v>
      </c>
      <c r="I53" s="164" t="s">
        <v>86</v>
      </c>
      <c r="J53" s="164"/>
      <c r="K53" s="46">
        <v>48</v>
      </c>
      <c r="L53" s="47" t="s">
        <v>87</v>
      </c>
      <c r="M53" s="37">
        <v>89.81</v>
      </c>
      <c r="N53" s="37">
        <v>86.4</v>
      </c>
      <c r="O53" s="37">
        <v>94.33</v>
      </c>
      <c r="P53" s="37">
        <v>87.83</v>
      </c>
      <c r="Q53" s="10">
        <f t="shared" si="0"/>
        <v>3.4099999999999966</v>
      </c>
    </row>
    <row r="54" spans="1:17" ht="24.95" customHeight="1">
      <c r="A54" s="131"/>
      <c r="B54" s="133"/>
      <c r="C54" s="85"/>
      <c r="D54" s="85"/>
      <c r="E54" s="85"/>
      <c r="F54" s="85"/>
      <c r="G54" s="119"/>
      <c r="H54" s="99"/>
      <c r="I54" s="164"/>
      <c r="J54" s="164"/>
      <c r="K54" s="46">
        <v>49</v>
      </c>
      <c r="L54" s="47" t="s">
        <v>88</v>
      </c>
      <c r="M54" s="37">
        <v>88.17</v>
      </c>
      <c r="N54" s="37">
        <v>83.83</v>
      </c>
      <c r="O54" s="37">
        <v>93.57</v>
      </c>
      <c r="P54" s="37">
        <v>84.51</v>
      </c>
      <c r="Q54" s="10">
        <f t="shared" si="0"/>
        <v>4.3400000000000034</v>
      </c>
    </row>
    <row r="55" spans="1:17" ht="24.95" customHeight="1" thickBot="1">
      <c r="A55" s="131"/>
      <c r="B55" s="134"/>
      <c r="C55" s="86"/>
      <c r="D55" s="86"/>
      <c r="E55" s="86"/>
      <c r="F55" s="86"/>
      <c r="G55" s="120"/>
      <c r="H55" s="102"/>
      <c r="I55" s="165"/>
      <c r="J55" s="165"/>
      <c r="K55" s="48">
        <v>50</v>
      </c>
      <c r="L55" s="49" t="s">
        <v>89</v>
      </c>
      <c r="M55" s="35">
        <v>83.84</v>
      </c>
      <c r="N55" s="35">
        <v>80.12</v>
      </c>
      <c r="O55" s="35">
        <v>91.57</v>
      </c>
      <c r="P55" s="35">
        <v>80.680000000000007</v>
      </c>
      <c r="Q55" s="10">
        <f t="shared" si="0"/>
        <v>3.7199999999999989</v>
      </c>
    </row>
    <row r="56" spans="1:17" ht="24.95" customHeight="1">
      <c r="A56" s="131"/>
      <c r="B56" s="81" t="s">
        <v>90</v>
      </c>
      <c r="C56" s="84">
        <f>+ROUND(AVERAGE(M56:M59),0)</f>
        <v>88</v>
      </c>
      <c r="D56" s="84">
        <f>+ROUND(AVERAGE(N56:N59),0)</f>
        <v>84</v>
      </c>
      <c r="E56" s="84">
        <f>+ROUND(AVERAGE(O56:O59),0)</f>
        <v>94</v>
      </c>
      <c r="F56" s="84">
        <f>+ROUND(AVERAGE(P56:P59),0)</f>
        <v>86</v>
      </c>
      <c r="G56" s="129">
        <f>+C56-E56</f>
        <v>-6</v>
      </c>
      <c r="H56" s="98">
        <f>+C56-F56</f>
        <v>2</v>
      </c>
      <c r="I56" s="152" t="s">
        <v>90</v>
      </c>
      <c r="J56" s="147" t="s">
        <v>91</v>
      </c>
      <c r="K56" s="44">
        <v>51</v>
      </c>
      <c r="L56" s="45" t="s">
        <v>92</v>
      </c>
      <c r="M56" s="33">
        <v>90.49</v>
      </c>
      <c r="N56" s="33">
        <v>86.01</v>
      </c>
      <c r="O56" s="33">
        <v>95.77</v>
      </c>
      <c r="P56" s="33">
        <v>88.53</v>
      </c>
      <c r="Q56" s="10">
        <f t="shared" si="0"/>
        <v>4.4799999999999898</v>
      </c>
    </row>
    <row r="57" spans="1:17" ht="24.95" customHeight="1" thickBot="1">
      <c r="A57" s="131"/>
      <c r="B57" s="82"/>
      <c r="C57" s="85"/>
      <c r="D57" s="85"/>
      <c r="E57" s="85"/>
      <c r="F57" s="85"/>
      <c r="G57" s="88"/>
      <c r="H57" s="99"/>
      <c r="I57" s="153"/>
      <c r="J57" s="148"/>
      <c r="K57" s="48">
        <v>52</v>
      </c>
      <c r="L57" s="49" t="s">
        <v>93</v>
      </c>
      <c r="M57" s="35">
        <v>84.02</v>
      </c>
      <c r="N57" s="35">
        <v>78.760000000000005</v>
      </c>
      <c r="O57" s="35">
        <v>92.87</v>
      </c>
      <c r="P57" s="35">
        <v>83.38</v>
      </c>
      <c r="Q57" s="10">
        <f t="shared" si="0"/>
        <v>5.2599999999999909</v>
      </c>
    </row>
    <row r="58" spans="1:17" ht="24.95" customHeight="1">
      <c r="A58" s="131"/>
      <c r="B58" s="82"/>
      <c r="C58" s="85"/>
      <c r="D58" s="85"/>
      <c r="E58" s="85"/>
      <c r="F58" s="85"/>
      <c r="G58" s="88"/>
      <c r="H58" s="99"/>
      <c r="I58" s="153"/>
      <c r="J58" s="147" t="s">
        <v>94</v>
      </c>
      <c r="K58" s="44">
        <v>53</v>
      </c>
      <c r="L58" s="45" t="s">
        <v>95</v>
      </c>
      <c r="M58" s="33">
        <v>93.54</v>
      </c>
      <c r="N58" s="33">
        <v>90.86</v>
      </c>
      <c r="O58" s="33">
        <v>96.24</v>
      </c>
      <c r="P58" s="33">
        <v>90.59</v>
      </c>
      <c r="Q58" s="10">
        <f t="shared" si="0"/>
        <v>2.6800000000000068</v>
      </c>
    </row>
    <row r="59" spans="1:17" ht="24.95" customHeight="1" thickBot="1">
      <c r="A59" s="131"/>
      <c r="B59" s="83"/>
      <c r="C59" s="86"/>
      <c r="D59" s="86"/>
      <c r="E59" s="86"/>
      <c r="F59" s="86"/>
      <c r="G59" s="88"/>
      <c r="H59" s="102"/>
      <c r="I59" s="154"/>
      <c r="J59" s="149"/>
      <c r="K59" s="46">
        <v>54</v>
      </c>
      <c r="L59" s="47" t="s">
        <v>96</v>
      </c>
      <c r="M59" s="35">
        <v>85.06</v>
      </c>
      <c r="N59" s="35">
        <v>80.09</v>
      </c>
      <c r="O59" s="35">
        <v>91.76</v>
      </c>
      <c r="P59" s="35">
        <v>82.18</v>
      </c>
      <c r="Q59" s="10">
        <f t="shared" si="0"/>
        <v>4.9699999999999989</v>
      </c>
    </row>
    <row r="60" spans="1:17" ht="24.95" customHeight="1">
      <c r="A60" s="131"/>
      <c r="B60" s="150" t="s">
        <v>97</v>
      </c>
      <c r="C60" s="84">
        <f>+ROUND(AVERAGE(M60:M62),0)</f>
        <v>82</v>
      </c>
      <c r="D60" s="84">
        <f>+ROUND(AVERAGE(N60:N62),0)</f>
        <v>78</v>
      </c>
      <c r="E60" s="84">
        <f>+ROUND(AVERAGE(O60:O62),0)</f>
        <v>90</v>
      </c>
      <c r="F60" s="84">
        <f>+ROUND(AVERAGE(P60:P62),0)</f>
        <v>78</v>
      </c>
      <c r="G60" s="118">
        <f>+C60-E60</f>
        <v>-8</v>
      </c>
      <c r="H60" s="98">
        <f>+C60-F60</f>
        <v>4</v>
      </c>
      <c r="I60" s="166" t="s">
        <v>97</v>
      </c>
      <c r="J60" s="166"/>
      <c r="K60" s="44">
        <v>55</v>
      </c>
      <c r="L60" s="45" t="s">
        <v>98</v>
      </c>
      <c r="M60" s="33">
        <v>81.8</v>
      </c>
      <c r="N60" s="33">
        <v>76.98</v>
      </c>
      <c r="O60" s="33">
        <v>90.42</v>
      </c>
      <c r="P60" s="33">
        <v>78.38</v>
      </c>
      <c r="Q60" s="10">
        <f t="shared" si="0"/>
        <v>4.8199999999999932</v>
      </c>
    </row>
    <row r="61" spans="1:17" ht="24.95" customHeight="1">
      <c r="A61" s="131"/>
      <c r="B61" s="133"/>
      <c r="C61" s="85"/>
      <c r="D61" s="85"/>
      <c r="E61" s="85"/>
      <c r="F61" s="85"/>
      <c r="G61" s="119"/>
      <c r="H61" s="99"/>
      <c r="I61" s="164"/>
      <c r="J61" s="164"/>
      <c r="K61" s="46">
        <v>56</v>
      </c>
      <c r="L61" s="47" t="s">
        <v>99</v>
      </c>
      <c r="M61" s="37">
        <v>81.81</v>
      </c>
      <c r="N61" s="37">
        <v>76.680000000000007</v>
      </c>
      <c r="O61" s="37">
        <v>88.99</v>
      </c>
      <c r="P61" s="37">
        <v>75.88</v>
      </c>
      <c r="Q61" s="10">
        <f t="shared" si="0"/>
        <v>5.1299999999999955</v>
      </c>
    </row>
    <row r="62" spans="1:17" ht="24.95" customHeight="1" thickBot="1">
      <c r="A62" s="132"/>
      <c r="B62" s="151"/>
      <c r="C62" s="104"/>
      <c r="D62" s="104"/>
      <c r="E62" s="104"/>
      <c r="F62" s="104"/>
      <c r="G62" s="120"/>
      <c r="H62" s="100"/>
      <c r="I62" s="165"/>
      <c r="J62" s="165"/>
      <c r="K62" s="48">
        <v>57</v>
      </c>
      <c r="L62" s="49" t="s">
        <v>100</v>
      </c>
      <c r="M62" s="35">
        <v>83.31</v>
      </c>
      <c r="N62" s="35">
        <v>78.87</v>
      </c>
      <c r="O62" s="35">
        <v>90.81</v>
      </c>
      <c r="P62" s="35">
        <v>81.12</v>
      </c>
      <c r="Q62" s="10">
        <f t="shared" si="0"/>
        <v>4.4399999999999977</v>
      </c>
    </row>
    <row r="63" spans="1:17" s="3" customFormat="1" ht="35.25" customHeight="1" thickBot="1">
      <c r="A63" s="50" t="s">
        <v>0</v>
      </c>
      <c r="B63" s="50" t="s">
        <v>1</v>
      </c>
      <c r="C63" s="51">
        <v>2016</v>
      </c>
      <c r="D63" s="51">
        <v>2015</v>
      </c>
      <c r="E63" s="52" t="s">
        <v>110</v>
      </c>
      <c r="F63" s="52" t="s">
        <v>109</v>
      </c>
      <c r="G63" s="51" t="s">
        <v>2</v>
      </c>
      <c r="H63" s="55" t="s">
        <v>3</v>
      </c>
      <c r="I63" s="56" t="s">
        <v>111</v>
      </c>
      <c r="J63" s="53"/>
      <c r="K63" s="53" t="s">
        <v>112</v>
      </c>
      <c r="L63" s="53" t="s">
        <v>113</v>
      </c>
      <c r="M63" s="54">
        <v>2016</v>
      </c>
      <c r="N63" s="54">
        <v>2015</v>
      </c>
      <c r="O63" s="54" t="s">
        <v>110</v>
      </c>
      <c r="P63" s="54" t="s">
        <v>109</v>
      </c>
      <c r="Q63" s="10"/>
    </row>
    <row r="64" spans="1:17" ht="24.95" customHeight="1">
      <c r="B64" s="133"/>
      <c r="C64" s="85"/>
      <c r="D64" s="85"/>
      <c r="E64" s="85"/>
      <c r="F64" s="85"/>
      <c r="G64" s="135"/>
      <c r="H64" s="99"/>
      <c r="J64" s="173" t="s">
        <v>104</v>
      </c>
      <c r="K64" s="46">
        <v>59</v>
      </c>
      <c r="L64" s="47" t="s">
        <v>114</v>
      </c>
      <c r="M64" s="37">
        <v>85.1</v>
      </c>
      <c r="N64" s="37">
        <v>87.45</v>
      </c>
      <c r="O64" s="37"/>
      <c r="P64" s="37"/>
      <c r="Q64" s="10">
        <f t="shared" ref="Q64:Q68" si="1">+M64-N64</f>
        <v>-2.3500000000000085</v>
      </c>
    </row>
    <row r="65" spans="2:17" ht="24.95" customHeight="1">
      <c r="B65" s="133"/>
      <c r="C65" s="85"/>
      <c r="D65" s="85"/>
      <c r="E65" s="85"/>
      <c r="F65" s="85"/>
      <c r="G65" s="135"/>
      <c r="H65" s="99"/>
      <c r="J65" s="174"/>
      <c r="K65" s="46">
        <v>60</v>
      </c>
      <c r="L65" s="47" t="s">
        <v>115</v>
      </c>
      <c r="M65" s="37">
        <v>85.09</v>
      </c>
      <c r="N65" s="37">
        <v>79.87</v>
      </c>
      <c r="O65" s="37"/>
      <c r="P65" s="37"/>
      <c r="Q65" s="10">
        <f t="shared" si="1"/>
        <v>5.2199999999999989</v>
      </c>
    </row>
    <row r="66" spans="2:17" ht="24.95" customHeight="1">
      <c r="B66" s="133"/>
      <c r="C66" s="85"/>
      <c r="D66" s="85"/>
      <c r="E66" s="85"/>
      <c r="F66" s="85"/>
      <c r="G66" s="135"/>
      <c r="H66" s="99"/>
      <c r="J66" s="174"/>
      <c r="K66" s="46">
        <v>61</v>
      </c>
      <c r="L66" s="47" t="s">
        <v>106</v>
      </c>
      <c r="M66" s="37">
        <v>54.8</v>
      </c>
      <c r="N66" s="37">
        <v>51.23</v>
      </c>
      <c r="O66" s="37"/>
      <c r="P66" s="37"/>
      <c r="Q66" s="10">
        <f t="shared" si="1"/>
        <v>3.5700000000000003</v>
      </c>
    </row>
    <row r="67" spans="2:17" ht="24.95" customHeight="1">
      <c r="B67" s="133"/>
      <c r="C67" s="85"/>
      <c r="D67" s="85"/>
      <c r="E67" s="85"/>
      <c r="F67" s="85"/>
      <c r="G67" s="135"/>
      <c r="H67" s="99"/>
      <c r="J67" s="174"/>
      <c r="K67" s="46">
        <v>62</v>
      </c>
      <c r="L67" s="47" t="s">
        <v>107</v>
      </c>
      <c r="M67" s="37">
        <v>92.57</v>
      </c>
      <c r="N67" s="37">
        <v>89.81</v>
      </c>
      <c r="O67" s="37"/>
      <c r="P67" s="37"/>
      <c r="Q67" s="10">
        <f t="shared" si="1"/>
        <v>2.7599999999999909</v>
      </c>
    </row>
    <row r="68" spans="2:17" ht="24.95" customHeight="1">
      <c r="B68" s="133"/>
      <c r="C68" s="85"/>
      <c r="D68" s="85"/>
      <c r="E68" s="85"/>
      <c r="F68" s="85"/>
      <c r="G68" s="135"/>
      <c r="H68" s="99"/>
      <c r="J68" s="174"/>
      <c r="K68" s="46">
        <v>63</v>
      </c>
      <c r="L68" s="47" t="s">
        <v>116</v>
      </c>
      <c r="M68" s="37">
        <v>93.13</v>
      </c>
      <c r="N68" s="37">
        <v>90.92</v>
      </c>
      <c r="O68" s="37"/>
      <c r="P68" s="37"/>
      <c r="Q68" s="10">
        <f t="shared" si="1"/>
        <v>2.2099999999999937</v>
      </c>
    </row>
    <row r="69" spans="2:17" ht="24.95" customHeight="1">
      <c r="B69" s="133"/>
      <c r="C69" s="85"/>
      <c r="D69" s="85"/>
      <c r="E69" s="85"/>
      <c r="F69" s="85"/>
      <c r="G69" s="119"/>
      <c r="H69" s="99"/>
      <c r="J69" s="174"/>
      <c r="K69" s="46">
        <v>64</v>
      </c>
      <c r="L69" s="47" t="s">
        <v>117</v>
      </c>
      <c r="M69" s="37">
        <v>85.46</v>
      </c>
      <c r="N69" s="37" t="s">
        <v>105</v>
      </c>
      <c r="O69" s="37"/>
      <c r="P69" s="37"/>
      <c r="Q69" s="10" t="s">
        <v>105</v>
      </c>
    </row>
    <row r="70" spans="2:17" ht="24.95" customHeight="1" thickBot="1">
      <c r="B70" s="134"/>
      <c r="C70" s="86"/>
      <c r="D70" s="86"/>
      <c r="E70" s="86"/>
      <c r="F70" s="86"/>
      <c r="G70" s="120"/>
      <c r="H70" s="102"/>
      <c r="J70" s="175"/>
      <c r="K70" s="48">
        <v>65</v>
      </c>
      <c r="L70" s="49" t="s">
        <v>118</v>
      </c>
      <c r="M70" s="35">
        <v>80.86</v>
      </c>
      <c r="N70" s="37" t="s">
        <v>105</v>
      </c>
      <c r="O70" s="35"/>
      <c r="P70" s="35"/>
      <c r="Q70" s="10" t="s">
        <v>105</v>
      </c>
    </row>
    <row r="71" spans="2:17" ht="15.75" thickBot="1">
      <c r="N71" s="78"/>
    </row>
    <row r="72" spans="2:17" ht="31.5" customHeight="1" thickBot="1">
      <c r="J72" s="170" t="s">
        <v>120</v>
      </c>
      <c r="K72" s="53" t="s">
        <v>112</v>
      </c>
      <c r="L72" s="53" t="s">
        <v>113</v>
      </c>
      <c r="M72" s="54">
        <v>2016</v>
      </c>
      <c r="N72" s="54">
        <v>2015</v>
      </c>
      <c r="O72" s="54" t="s">
        <v>110</v>
      </c>
      <c r="P72" s="54" t="s">
        <v>109</v>
      </c>
    </row>
    <row r="73" spans="2:17">
      <c r="J73" s="171"/>
      <c r="K73" s="6">
        <v>58</v>
      </c>
      <c r="L73" s="7" t="s">
        <v>102</v>
      </c>
      <c r="M73" s="9">
        <v>84.08</v>
      </c>
      <c r="N73" s="9">
        <v>79.319999999999993</v>
      </c>
      <c r="O73" s="8">
        <v>91.62</v>
      </c>
      <c r="P73" s="9">
        <v>82.28</v>
      </c>
    </row>
    <row r="74" spans="2:17">
      <c r="J74" s="171"/>
      <c r="K74" s="59"/>
      <c r="L74" s="58" t="s">
        <v>103</v>
      </c>
      <c r="M74" s="11">
        <v>82.91</v>
      </c>
      <c r="N74" s="11">
        <v>78.88</v>
      </c>
      <c r="O74" s="11">
        <v>89.03</v>
      </c>
      <c r="P74" s="11">
        <v>78.88</v>
      </c>
    </row>
    <row r="75" spans="2:17">
      <c r="J75" s="171"/>
      <c r="K75" s="12"/>
      <c r="L75" s="12" t="s">
        <v>108</v>
      </c>
      <c r="M75" s="13">
        <f>+AVERAGE(M2:M15,M17:M29,M31:M42)</f>
        <v>81.966410256410228</v>
      </c>
      <c r="N75" s="13">
        <f t="shared" ref="N75:P75" si="2">+AVERAGE(N2:N15,N17:N29,N31:N42)</f>
        <v>78.171794871794873</v>
      </c>
      <c r="O75" s="13">
        <f t="shared" si="2"/>
        <v>87.772051282051294</v>
      </c>
      <c r="P75" s="13">
        <f t="shared" si="2"/>
        <v>77.366666666666646</v>
      </c>
    </row>
    <row r="76" spans="2:17" ht="15.75" thickBot="1"/>
    <row r="77" spans="2:17" ht="31.5" customHeight="1" thickBot="1">
      <c r="M77" s="54">
        <v>2016</v>
      </c>
      <c r="N77" s="54">
        <v>2015</v>
      </c>
      <c r="O77" s="54" t="s">
        <v>110</v>
      </c>
      <c r="P77" s="54" t="s">
        <v>109</v>
      </c>
    </row>
    <row r="78" spans="2:17" ht="14.25" customHeight="1">
      <c r="J78" s="172" t="s">
        <v>119</v>
      </c>
      <c r="K78" s="14" t="s">
        <v>29</v>
      </c>
      <c r="L78" s="15"/>
      <c r="M78" s="16">
        <v>85.93</v>
      </c>
      <c r="N78" s="16">
        <v>82.67</v>
      </c>
      <c r="O78" s="16">
        <v>89.46</v>
      </c>
      <c r="P78" s="16">
        <v>79.150000000000006</v>
      </c>
    </row>
    <row r="79" spans="2:17">
      <c r="J79" s="172"/>
      <c r="K79" s="14" t="s">
        <v>52</v>
      </c>
      <c r="L79" s="15"/>
      <c r="M79" s="17">
        <v>81.56</v>
      </c>
      <c r="N79" s="17">
        <v>77.59</v>
      </c>
      <c r="O79" s="17">
        <v>88.6</v>
      </c>
      <c r="P79" s="17">
        <v>77.23</v>
      </c>
    </row>
    <row r="80" spans="2:17" ht="14.25" customHeight="1">
      <c r="J80" s="172"/>
      <c r="K80" s="14" t="s">
        <v>73</v>
      </c>
      <c r="L80" s="15"/>
      <c r="M80" s="18">
        <v>77.78</v>
      </c>
      <c r="N80" s="18">
        <v>73.56</v>
      </c>
      <c r="O80" s="18">
        <v>84.91</v>
      </c>
      <c r="P80" s="18">
        <v>75.44</v>
      </c>
    </row>
    <row r="81" spans="7:16">
      <c r="J81" s="172"/>
      <c r="K81" s="14" t="s">
        <v>85</v>
      </c>
      <c r="L81" s="15"/>
      <c r="M81" s="19">
        <v>83.3</v>
      </c>
      <c r="N81" s="19">
        <v>78.540000000000006</v>
      </c>
      <c r="O81" s="19">
        <v>90.36</v>
      </c>
      <c r="P81" s="19">
        <v>80.28</v>
      </c>
    </row>
    <row r="82" spans="7:16" ht="14.25" customHeight="1">
      <c r="J82" s="172"/>
      <c r="K82" s="14" t="s">
        <v>101</v>
      </c>
      <c r="L82" s="15"/>
      <c r="M82" s="20">
        <v>86.19</v>
      </c>
      <c r="N82" s="20">
        <v>81.86</v>
      </c>
      <c r="O82" s="20">
        <v>92.63</v>
      </c>
      <c r="P82" s="20">
        <v>83.31</v>
      </c>
    </row>
    <row r="85" spans="7:16" ht="24.95" customHeight="1">
      <c r="H85" s="75" t="s">
        <v>126</v>
      </c>
      <c r="I85" s="76"/>
      <c r="J85" s="76" t="s">
        <v>127</v>
      </c>
      <c r="K85" s="76" t="s">
        <v>112</v>
      </c>
      <c r="L85" s="76" t="s">
        <v>113</v>
      </c>
      <c r="M85" s="76">
        <v>2016</v>
      </c>
      <c r="N85" s="76" t="s">
        <v>129</v>
      </c>
    </row>
    <row r="86" spans="7:16" ht="24.95" customHeight="1">
      <c r="G86" s="77">
        <v>1</v>
      </c>
      <c r="H86" s="60" t="s">
        <v>56</v>
      </c>
      <c r="I86" s="61"/>
      <c r="J86" s="61" t="s">
        <v>65</v>
      </c>
      <c r="K86" s="62">
        <v>36</v>
      </c>
      <c r="L86" s="62" t="s">
        <v>68</v>
      </c>
      <c r="M86" s="63">
        <v>96.52</v>
      </c>
      <c r="N86" s="64">
        <v>13.61</v>
      </c>
    </row>
    <row r="87" spans="7:16" ht="24.95" customHeight="1">
      <c r="G87" s="77">
        <v>2</v>
      </c>
      <c r="H87" s="65" t="s">
        <v>56</v>
      </c>
      <c r="I87" s="66"/>
      <c r="J87" s="66" t="s">
        <v>65</v>
      </c>
      <c r="K87" s="67">
        <v>37</v>
      </c>
      <c r="L87" s="67" t="s">
        <v>69</v>
      </c>
      <c r="M87" s="68">
        <v>94.97</v>
      </c>
      <c r="N87" s="69">
        <v>12.060000000000002</v>
      </c>
    </row>
    <row r="88" spans="7:16" ht="24.95" customHeight="1">
      <c r="G88" s="77">
        <v>3</v>
      </c>
      <c r="H88" s="65" t="s">
        <v>56</v>
      </c>
      <c r="I88" s="66"/>
      <c r="J88" s="66" t="s">
        <v>65</v>
      </c>
      <c r="K88" s="67">
        <v>38</v>
      </c>
      <c r="L88" s="67" t="s">
        <v>70</v>
      </c>
      <c r="M88" s="68">
        <v>93.83</v>
      </c>
      <c r="N88" s="69">
        <v>10.920000000000002</v>
      </c>
    </row>
    <row r="89" spans="7:16" ht="24.95" customHeight="1">
      <c r="G89" s="77">
        <v>4</v>
      </c>
      <c r="H89" s="65" t="s">
        <v>7</v>
      </c>
      <c r="I89" s="66"/>
      <c r="J89" s="66" t="s">
        <v>22</v>
      </c>
      <c r="K89" s="67">
        <v>14</v>
      </c>
      <c r="L89" s="67" t="s">
        <v>28</v>
      </c>
      <c r="M89" s="68">
        <v>92.33</v>
      </c>
      <c r="N89" s="69">
        <v>9.4200000000000017</v>
      </c>
    </row>
    <row r="90" spans="7:16" ht="24.95" customHeight="1">
      <c r="G90" s="77">
        <v>5</v>
      </c>
      <c r="H90" s="65" t="s">
        <v>56</v>
      </c>
      <c r="I90" s="66"/>
      <c r="J90" s="66" t="s">
        <v>53</v>
      </c>
      <c r="K90" s="67">
        <v>31</v>
      </c>
      <c r="L90" s="67" t="s">
        <v>60</v>
      </c>
      <c r="M90" s="68">
        <v>92.08</v>
      </c>
      <c r="N90" s="69">
        <v>9.1700000000000017</v>
      </c>
    </row>
    <row r="91" spans="7:16" ht="24.95" customHeight="1">
      <c r="G91" s="77">
        <v>6</v>
      </c>
      <c r="H91" s="65" t="s">
        <v>33</v>
      </c>
      <c r="I91" s="66"/>
      <c r="J91" s="66" t="s">
        <v>42</v>
      </c>
      <c r="K91" s="67">
        <v>21</v>
      </c>
      <c r="L91" s="67" t="s">
        <v>44</v>
      </c>
      <c r="M91" s="68">
        <v>91.17</v>
      </c>
      <c r="N91" s="69">
        <v>8.2600000000000051</v>
      </c>
    </row>
    <row r="92" spans="7:16" ht="24.95" customHeight="1">
      <c r="G92" s="77">
        <v>7</v>
      </c>
      <c r="H92" s="65" t="s">
        <v>7</v>
      </c>
      <c r="I92" s="66"/>
      <c r="J92" s="66" t="s">
        <v>4</v>
      </c>
      <c r="K92" s="67">
        <v>4</v>
      </c>
      <c r="L92" s="67" t="s">
        <v>11</v>
      </c>
      <c r="M92" s="68">
        <v>89.51</v>
      </c>
      <c r="N92" s="69">
        <v>6.6000000000000085</v>
      </c>
    </row>
    <row r="93" spans="7:16" ht="24.95" customHeight="1">
      <c r="G93" s="77">
        <v>8</v>
      </c>
      <c r="H93" s="65" t="s">
        <v>7</v>
      </c>
      <c r="I93" s="66"/>
      <c r="J93" s="66" t="s">
        <v>12</v>
      </c>
      <c r="K93" s="67">
        <v>9</v>
      </c>
      <c r="L93" s="67" t="s">
        <v>19</v>
      </c>
      <c r="M93" s="68">
        <v>89.17</v>
      </c>
      <c r="N93" s="69">
        <v>6.2600000000000051</v>
      </c>
    </row>
    <row r="94" spans="7:16" ht="24.95" customHeight="1">
      <c r="G94" s="77">
        <v>9</v>
      </c>
      <c r="H94" s="65" t="s">
        <v>7</v>
      </c>
      <c r="I94" s="66"/>
      <c r="J94" s="66" t="s">
        <v>12</v>
      </c>
      <c r="K94" s="67">
        <v>5</v>
      </c>
      <c r="L94" s="67" t="s">
        <v>14</v>
      </c>
      <c r="M94" s="68">
        <v>89.01</v>
      </c>
      <c r="N94" s="69">
        <v>6.1000000000000085</v>
      </c>
    </row>
    <row r="95" spans="7:16" ht="24.95" customHeight="1">
      <c r="G95" s="77">
        <v>10</v>
      </c>
      <c r="H95" s="65" t="s">
        <v>7</v>
      </c>
      <c r="I95" s="66"/>
      <c r="J95" s="66" t="s">
        <v>12</v>
      </c>
      <c r="K95" s="67">
        <v>10</v>
      </c>
      <c r="L95" s="67" t="s">
        <v>21</v>
      </c>
      <c r="M95" s="68">
        <v>88.56</v>
      </c>
      <c r="N95" s="69">
        <v>5.6500000000000057</v>
      </c>
    </row>
    <row r="96" spans="7:16" ht="24.95" customHeight="1">
      <c r="H96" s="70"/>
      <c r="I96" s="71"/>
      <c r="J96" s="71"/>
      <c r="K96" s="72"/>
      <c r="L96" s="71"/>
      <c r="M96" s="73"/>
      <c r="N96" s="74"/>
    </row>
    <row r="97" spans="7:14" ht="24.95" customHeight="1">
      <c r="H97" s="75" t="s">
        <v>126</v>
      </c>
      <c r="I97" s="76"/>
      <c r="J97" s="76" t="s">
        <v>127</v>
      </c>
      <c r="K97" s="76" t="s">
        <v>112</v>
      </c>
      <c r="L97" s="76" t="s">
        <v>113</v>
      </c>
      <c r="M97" s="76">
        <v>2016</v>
      </c>
      <c r="N97" s="76" t="s">
        <v>129</v>
      </c>
    </row>
    <row r="98" spans="7:14" ht="24.95" customHeight="1">
      <c r="G98" s="77">
        <v>1</v>
      </c>
      <c r="H98" s="60" t="s">
        <v>56</v>
      </c>
      <c r="I98" s="61"/>
      <c r="J98" s="61" t="s">
        <v>53</v>
      </c>
      <c r="K98" s="62">
        <v>29</v>
      </c>
      <c r="L98" s="62" t="s">
        <v>57</v>
      </c>
      <c r="M98" s="63">
        <v>45.85</v>
      </c>
      <c r="N98" s="64">
        <v>-37.059999999999995</v>
      </c>
    </row>
    <row r="99" spans="7:14" ht="24.95" customHeight="1">
      <c r="G99" s="77">
        <v>2</v>
      </c>
      <c r="H99" s="60" t="s">
        <v>56</v>
      </c>
      <c r="I99" s="61"/>
      <c r="J99" s="61" t="s">
        <v>61</v>
      </c>
      <c r="K99" s="62">
        <v>32</v>
      </c>
      <c r="L99" s="62" t="s">
        <v>62</v>
      </c>
      <c r="M99" s="63">
        <v>58.81</v>
      </c>
      <c r="N99" s="64">
        <v>-24.099999999999994</v>
      </c>
    </row>
    <row r="100" spans="7:14" ht="24.95" customHeight="1">
      <c r="G100" s="77">
        <v>3</v>
      </c>
      <c r="H100" s="60" t="s">
        <v>56</v>
      </c>
      <c r="I100" s="61"/>
      <c r="J100" s="61" t="s">
        <v>53</v>
      </c>
      <c r="K100" s="62">
        <v>28</v>
      </c>
      <c r="L100" s="62" t="s">
        <v>55</v>
      </c>
      <c r="M100" s="63">
        <v>63.94</v>
      </c>
      <c r="N100" s="64">
        <v>-18.97</v>
      </c>
    </row>
    <row r="101" spans="7:14" ht="24.95" customHeight="1">
      <c r="G101" s="77">
        <v>4</v>
      </c>
      <c r="H101" s="60" t="s">
        <v>33</v>
      </c>
      <c r="I101" s="61"/>
      <c r="J101" s="61" t="s">
        <v>42</v>
      </c>
      <c r="K101" s="62">
        <v>22</v>
      </c>
      <c r="L101" s="62" t="s">
        <v>45</v>
      </c>
      <c r="M101" s="63">
        <v>69.52</v>
      </c>
      <c r="N101" s="64">
        <v>-13.39</v>
      </c>
    </row>
    <row r="102" spans="7:14" ht="24.95" customHeight="1">
      <c r="G102" s="77">
        <v>5</v>
      </c>
      <c r="H102" s="60" t="s">
        <v>56</v>
      </c>
      <c r="I102" s="61"/>
      <c r="J102" s="61" t="s">
        <v>61</v>
      </c>
      <c r="K102" s="62">
        <v>34</v>
      </c>
      <c r="L102" s="62" t="s">
        <v>64</v>
      </c>
      <c r="M102" s="63">
        <v>71.930000000000007</v>
      </c>
      <c r="N102" s="64">
        <v>-10.97999999999999</v>
      </c>
    </row>
    <row r="103" spans="7:14" ht="24.95" customHeight="1">
      <c r="G103" s="77">
        <v>6</v>
      </c>
      <c r="H103" s="60" t="s">
        <v>56</v>
      </c>
      <c r="I103" s="61"/>
      <c r="J103" s="61" t="s">
        <v>53</v>
      </c>
      <c r="K103" s="62">
        <v>30</v>
      </c>
      <c r="L103" s="62" t="s">
        <v>59</v>
      </c>
      <c r="M103" s="63">
        <v>72.17</v>
      </c>
      <c r="N103" s="64">
        <v>-10.739999999999995</v>
      </c>
    </row>
    <row r="104" spans="7:14" ht="24.95" customHeight="1">
      <c r="G104" s="77">
        <v>7</v>
      </c>
      <c r="H104" s="60" t="s">
        <v>56</v>
      </c>
      <c r="I104" s="61"/>
      <c r="J104" s="61" t="s">
        <v>61</v>
      </c>
      <c r="K104" s="62">
        <v>33</v>
      </c>
      <c r="L104" s="62" t="s">
        <v>63</v>
      </c>
      <c r="M104" s="63">
        <v>73.19</v>
      </c>
      <c r="N104" s="64">
        <v>-9.7199999999999989</v>
      </c>
    </row>
    <row r="105" spans="7:14" ht="24.95" customHeight="1">
      <c r="G105" s="77">
        <v>8</v>
      </c>
      <c r="H105" s="60" t="s">
        <v>33</v>
      </c>
      <c r="I105" s="61"/>
      <c r="J105" s="61" t="s">
        <v>42</v>
      </c>
      <c r="K105" s="62">
        <v>25</v>
      </c>
      <c r="L105" s="62" t="s">
        <v>49</v>
      </c>
      <c r="M105" s="63">
        <v>75.88</v>
      </c>
      <c r="N105" s="64">
        <v>-7.0300000000000011</v>
      </c>
    </row>
    <row r="106" spans="7:14" ht="24.95" customHeight="1">
      <c r="G106" s="77">
        <v>9</v>
      </c>
      <c r="H106" s="60" t="s">
        <v>7</v>
      </c>
      <c r="I106" s="61"/>
      <c r="J106" s="61" t="s">
        <v>12</v>
      </c>
      <c r="K106" s="62">
        <v>7</v>
      </c>
      <c r="L106" s="62" t="s">
        <v>16</v>
      </c>
      <c r="M106" s="63">
        <v>76.25</v>
      </c>
      <c r="N106" s="64">
        <v>-6.6599999999999966</v>
      </c>
    </row>
    <row r="107" spans="7:14" ht="24.95" customHeight="1">
      <c r="G107" s="77">
        <v>10</v>
      </c>
      <c r="H107" s="60" t="s">
        <v>128</v>
      </c>
      <c r="I107" s="61"/>
      <c r="J107" s="61" t="s">
        <v>128</v>
      </c>
      <c r="K107" s="62" t="s">
        <v>128</v>
      </c>
      <c r="L107" s="62" t="s">
        <v>128</v>
      </c>
      <c r="M107" s="63" t="s">
        <v>128</v>
      </c>
      <c r="N107" s="64" t="s">
        <v>128</v>
      </c>
    </row>
  </sheetData>
  <mergeCells count="150">
    <mergeCell ref="B64:B70"/>
    <mergeCell ref="C64:C70"/>
    <mergeCell ref="D64:D70"/>
    <mergeCell ref="E64:E70"/>
    <mergeCell ref="F64:F70"/>
    <mergeCell ref="G64:G70"/>
    <mergeCell ref="I48:J51"/>
    <mergeCell ref="I53:J55"/>
    <mergeCell ref="I60:J62"/>
    <mergeCell ref="I31:I34"/>
    <mergeCell ref="I38:I42"/>
    <mergeCell ref="J72:J75"/>
    <mergeCell ref="J78:J82"/>
    <mergeCell ref="H64:H70"/>
    <mergeCell ref="J64:J70"/>
    <mergeCell ref="I17:I20"/>
    <mergeCell ref="I21:I22"/>
    <mergeCell ref="I23:I29"/>
    <mergeCell ref="J56:J57"/>
    <mergeCell ref="J58:J59"/>
    <mergeCell ref="B60:B62"/>
    <mergeCell ref="C60:C62"/>
    <mergeCell ref="D60:D62"/>
    <mergeCell ref="E60:E62"/>
    <mergeCell ref="F60:F62"/>
    <mergeCell ref="G60:G62"/>
    <mergeCell ref="H60:H62"/>
    <mergeCell ref="H53:H55"/>
    <mergeCell ref="B56:B59"/>
    <mergeCell ref="C56:C59"/>
    <mergeCell ref="D56:D59"/>
    <mergeCell ref="E56:E59"/>
    <mergeCell ref="F56:F59"/>
    <mergeCell ref="G56:G59"/>
    <mergeCell ref="H56:H59"/>
    <mergeCell ref="G44:G45"/>
    <mergeCell ref="I56:I59"/>
    <mergeCell ref="I35:J37"/>
    <mergeCell ref="I44:J45"/>
    <mergeCell ref="A53:A62"/>
    <mergeCell ref="B53:B55"/>
    <mergeCell ref="C53:C55"/>
    <mergeCell ref="D53:D55"/>
    <mergeCell ref="E53:E55"/>
    <mergeCell ref="F53:F55"/>
    <mergeCell ref="G53:G55"/>
    <mergeCell ref="G46:G47"/>
    <mergeCell ref="H46:H47"/>
    <mergeCell ref="B48:B51"/>
    <mergeCell ref="C48:C51"/>
    <mergeCell ref="D48:D51"/>
    <mergeCell ref="E48:E51"/>
    <mergeCell ref="F48:F51"/>
    <mergeCell ref="G48:G51"/>
    <mergeCell ref="H48:H51"/>
    <mergeCell ref="A44:A51"/>
    <mergeCell ref="B44:B45"/>
    <mergeCell ref="C44:C45"/>
    <mergeCell ref="D44:D45"/>
    <mergeCell ref="E44:E45"/>
    <mergeCell ref="F44:F45"/>
    <mergeCell ref="B38:B42"/>
    <mergeCell ref="C38:C42"/>
    <mergeCell ref="D38:D42"/>
    <mergeCell ref="E38:E42"/>
    <mergeCell ref="F38:F42"/>
    <mergeCell ref="H31:H34"/>
    <mergeCell ref="J31:J32"/>
    <mergeCell ref="J33:J34"/>
    <mergeCell ref="G35:G37"/>
    <mergeCell ref="H35:H37"/>
    <mergeCell ref="H44:H45"/>
    <mergeCell ref="B46:B47"/>
    <mergeCell ref="C46:C47"/>
    <mergeCell ref="D46:D47"/>
    <mergeCell ref="E46:E47"/>
    <mergeCell ref="F46:F47"/>
    <mergeCell ref="H38:H42"/>
    <mergeCell ref="J38:J41"/>
    <mergeCell ref="G38:G42"/>
    <mergeCell ref="I46:J47"/>
    <mergeCell ref="G21:G22"/>
    <mergeCell ref="H21:H22"/>
    <mergeCell ref="J21:J22"/>
    <mergeCell ref="H23:H29"/>
    <mergeCell ref="J23:J25"/>
    <mergeCell ref="J26:J29"/>
    <mergeCell ref="A31:A42"/>
    <mergeCell ref="B31:B34"/>
    <mergeCell ref="C31:C34"/>
    <mergeCell ref="D31:D34"/>
    <mergeCell ref="E31:E34"/>
    <mergeCell ref="B23:B29"/>
    <mergeCell ref="C23:C29"/>
    <mergeCell ref="D23:D29"/>
    <mergeCell ref="E23:E29"/>
    <mergeCell ref="F23:F29"/>
    <mergeCell ref="G23:G29"/>
    <mergeCell ref="B35:B37"/>
    <mergeCell ref="C35:C37"/>
    <mergeCell ref="D35:D37"/>
    <mergeCell ref="E35:E37"/>
    <mergeCell ref="F35:F37"/>
    <mergeCell ref="F31:F34"/>
    <mergeCell ref="G31:G34"/>
    <mergeCell ref="A17:A29"/>
    <mergeCell ref="B17:B20"/>
    <mergeCell ref="C17:C20"/>
    <mergeCell ref="D17:D20"/>
    <mergeCell ref="E17:E20"/>
    <mergeCell ref="F17:F20"/>
    <mergeCell ref="H6:H11"/>
    <mergeCell ref="J6:J8"/>
    <mergeCell ref="J9:J10"/>
    <mergeCell ref="B12:B15"/>
    <mergeCell ref="C12:C15"/>
    <mergeCell ref="D12:D15"/>
    <mergeCell ref="E12:E15"/>
    <mergeCell ref="F12:F15"/>
    <mergeCell ref="G12:G15"/>
    <mergeCell ref="B21:B22"/>
    <mergeCell ref="C21:C22"/>
    <mergeCell ref="D21:D22"/>
    <mergeCell ref="E21:E22"/>
    <mergeCell ref="F21:F22"/>
    <mergeCell ref="G17:G20"/>
    <mergeCell ref="H17:H20"/>
    <mergeCell ref="J17:J18"/>
    <mergeCell ref="J19:J20"/>
    <mergeCell ref="J2:J3"/>
    <mergeCell ref="J4:J5"/>
    <mergeCell ref="B6:B11"/>
    <mergeCell ref="C6:C11"/>
    <mergeCell ref="D6:D11"/>
    <mergeCell ref="E6:E11"/>
    <mergeCell ref="F6:F11"/>
    <mergeCell ref="G6:G11"/>
    <mergeCell ref="A2:A15"/>
    <mergeCell ref="B2:B5"/>
    <mergeCell ref="C2:C5"/>
    <mergeCell ref="D2:D5"/>
    <mergeCell ref="E2:E5"/>
    <mergeCell ref="F2:F5"/>
    <mergeCell ref="G2:G5"/>
    <mergeCell ref="H2:H5"/>
    <mergeCell ref="H12:H15"/>
    <mergeCell ref="J12:J14"/>
    <mergeCell ref="I2:I5"/>
    <mergeCell ref="I6:I11"/>
    <mergeCell ref="I12:I15"/>
  </mergeCells>
  <conditionalFormatting sqref="Q1:Q62 Q71:Q78 Q84:Q1048576">
    <cfRule type="cellIs" dxfId="103" priority="119" operator="lessThanOrEqual">
      <formula>-5</formula>
    </cfRule>
    <cfRule type="cellIs" dxfId="102" priority="120" operator="greaterThanOrEqual">
      <formula>5</formula>
    </cfRule>
  </conditionalFormatting>
  <conditionalFormatting sqref="M2:M15">
    <cfRule type="expression" dxfId="101" priority="114">
      <formula>M2=""</formula>
    </cfRule>
    <cfRule type="expression" dxfId="100" priority="115">
      <formula>M2&lt;44.5</formula>
    </cfRule>
    <cfRule type="expression" dxfId="99" priority="116">
      <formula>M2&lt;60.5</formula>
    </cfRule>
    <cfRule type="expression" dxfId="98" priority="117">
      <formula>M2&lt;85.5</formula>
    </cfRule>
    <cfRule type="expression" dxfId="97" priority="118">
      <formula>M2&gt;85.5</formula>
    </cfRule>
  </conditionalFormatting>
  <conditionalFormatting sqref="O2:P15 M2:M15">
    <cfRule type="expression" dxfId="96" priority="109">
      <formula>M2=""</formula>
    </cfRule>
    <cfRule type="expression" dxfId="95" priority="110">
      <formula>M2&lt;44.5</formula>
    </cfRule>
    <cfRule type="expression" dxfId="94" priority="111">
      <formula>M2&lt;60.5</formula>
    </cfRule>
    <cfRule type="expression" dxfId="93" priority="112">
      <formula>M2&lt;85.5</formula>
    </cfRule>
    <cfRule type="expression" dxfId="92" priority="113">
      <formula>M2&gt;85.5</formula>
    </cfRule>
  </conditionalFormatting>
  <conditionalFormatting sqref="N2:N15">
    <cfRule type="expression" dxfId="91" priority="104">
      <formula>N2=""</formula>
    </cfRule>
    <cfRule type="expression" dxfId="90" priority="105">
      <formula>N2&lt;44.5</formula>
    </cfRule>
    <cfRule type="expression" dxfId="89" priority="106">
      <formula>N2&lt;60.5</formula>
    </cfRule>
    <cfRule type="expression" dxfId="88" priority="107">
      <formula>N2&lt;85.5</formula>
    </cfRule>
    <cfRule type="expression" dxfId="87" priority="108">
      <formula>N2&gt;85.5</formula>
    </cfRule>
  </conditionalFormatting>
  <conditionalFormatting sqref="N2:N15">
    <cfRule type="expression" dxfId="86" priority="99">
      <formula>N2=""</formula>
    </cfRule>
    <cfRule type="expression" dxfId="85" priority="100">
      <formula>N2&lt;44.5</formula>
    </cfRule>
    <cfRule type="expression" dxfId="84" priority="101">
      <formula>N2&lt;60.5</formula>
    </cfRule>
    <cfRule type="expression" dxfId="83" priority="102">
      <formula>N2&lt;85.5</formula>
    </cfRule>
    <cfRule type="expression" dxfId="82" priority="103">
      <formula>N2&gt;85.5</formula>
    </cfRule>
  </conditionalFormatting>
  <conditionalFormatting sqref="M17:M29">
    <cfRule type="expression" dxfId="81" priority="94">
      <formula>M17=""</formula>
    </cfRule>
    <cfRule type="expression" dxfId="80" priority="95">
      <formula>M17&lt;44.5</formula>
    </cfRule>
    <cfRule type="expression" dxfId="79" priority="96">
      <formula>M17&lt;60.5</formula>
    </cfRule>
    <cfRule type="expression" dxfId="78" priority="97">
      <formula>M17&lt;85.5</formula>
    </cfRule>
    <cfRule type="expression" dxfId="77" priority="98">
      <formula>M17&gt;85.5</formula>
    </cfRule>
  </conditionalFormatting>
  <conditionalFormatting sqref="O17:P29">
    <cfRule type="expression" dxfId="76" priority="89">
      <formula>O17=""</formula>
    </cfRule>
    <cfRule type="expression" dxfId="75" priority="90">
      <formula>O17&lt;44.5</formula>
    </cfRule>
    <cfRule type="expression" dxfId="74" priority="91">
      <formula>O17&lt;60.5</formula>
    </cfRule>
    <cfRule type="expression" dxfId="73" priority="92">
      <formula>O17&lt;85.5</formula>
    </cfRule>
    <cfRule type="expression" dxfId="72" priority="93">
      <formula>O17&gt;85.5</formula>
    </cfRule>
  </conditionalFormatting>
  <conditionalFormatting sqref="N17:N29">
    <cfRule type="expression" dxfId="71" priority="84">
      <formula>N17=""</formula>
    </cfRule>
    <cfRule type="expression" dxfId="70" priority="85">
      <formula>N17&lt;44.5</formula>
    </cfRule>
    <cfRule type="expression" dxfId="69" priority="86">
      <formula>N17&lt;60.5</formula>
    </cfRule>
    <cfRule type="expression" dxfId="68" priority="87">
      <formula>N17&lt;85.5</formula>
    </cfRule>
    <cfRule type="expression" dxfId="67" priority="88">
      <formula>N17&gt;85.5</formula>
    </cfRule>
  </conditionalFormatting>
  <conditionalFormatting sqref="M31:M42">
    <cfRule type="expression" dxfId="66" priority="79">
      <formula>M31=""</formula>
    </cfRule>
    <cfRule type="expression" dxfId="65" priority="80">
      <formula>M31&lt;44.5</formula>
    </cfRule>
    <cfRule type="expression" dxfId="64" priority="81">
      <formula>M31&lt;60.5</formula>
    </cfRule>
    <cfRule type="expression" dxfId="63" priority="82">
      <formula>M31&lt;85.5</formula>
    </cfRule>
    <cfRule type="expression" dxfId="62" priority="83">
      <formula>M31&gt;85.5</formula>
    </cfRule>
  </conditionalFormatting>
  <conditionalFormatting sqref="O31:P42">
    <cfRule type="expression" dxfId="61" priority="74">
      <formula>O31=""</formula>
    </cfRule>
    <cfRule type="expression" dxfId="60" priority="75">
      <formula>O31&lt;44.5</formula>
    </cfRule>
    <cfRule type="expression" dxfId="59" priority="76">
      <formula>O31&lt;60.5</formula>
    </cfRule>
    <cfRule type="expression" dxfId="58" priority="77">
      <formula>O31&lt;85.5</formula>
    </cfRule>
    <cfRule type="expression" dxfId="57" priority="78">
      <formula>O31&gt;85.5</formula>
    </cfRule>
  </conditionalFormatting>
  <conditionalFormatting sqref="N31:N42">
    <cfRule type="expression" dxfId="56" priority="69">
      <formula>N31=""</formula>
    </cfRule>
    <cfRule type="expression" dxfId="55" priority="70">
      <formula>N31&lt;44.5</formula>
    </cfRule>
    <cfRule type="expression" dxfId="54" priority="71">
      <formula>N31&lt;60.5</formula>
    </cfRule>
    <cfRule type="expression" dxfId="53" priority="72">
      <formula>N31&lt;85.5</formula>
    </cfRule>
    <cfRule type="expression" dxfId="52" priority="73">
      <formula>N31&gt;85.5</formula>
    </cfRule>
  </conditionalFormatting>
  <conditionalFormatting sqref="M44:M51">
    <cfRule type="expression" dxfId="51" priority="64">
      <formula>M44=""</formula>
    </cfRule>
    <cfRule type="expression" dxfId="50" priority="65">
      <formula>M44&lt;44.5</formula>
    </cfRule>
    <cfRule type="expression" dxfId="49" priority="66">
      <formula>M44&lt;60.5</formula>
    </cfRule>
    <cfRule type="expression" dxfId="48" priority="67">
      <formula>M44&lt;85.5</formula>
    </cfRule>
    <cfRule type="expression" dxfId="47" priority="68">
      <formula>M44&gt;85.5</formula>
    </cfRule>
  </conditionalFormatting>
  <conditionalFormatting sqref="O44:P51">
    <cfRule type="expression" dxfId="46" priority="59">
      <formula>O44=""</formula>
    </cfRule>
    <cfRule type="expression" dxfId="45" priority="60">
      <formula>O44&lt;44.5</formula>
    </cfRule>
    <cfRule type="expression" dxfId="44" priority="61">
      <formula>O44&lt;60.5</formula>
    </cfRule>
    <cfRule type="expression" dxfId="43" priority="62">
      <formula>O44&lt;85.5</formula>
    </cfRule>
    <cfRule type="expression" dxfId="42" priority="63">
      <formula>O44&gt;85.5</formula>
    </cfRule>
  </conditionalFormatting>
  <conditionalFormatting sqref="N44:N51">
    <cfRule type="expression" dxfId="41" priority="54">
      <formula>N44=""</formula>
    </cfRule>
    <cfRule type="expression" dxfId="40" priority="55">
      <formula>N44&lt;44.5</formula>
    </cfRule>
    <cfRule type="expression" dxfId="39" priority="56">
      <formula>N44&lt;60.5</formula>
    </cfRule>
    <cfRule type="expression" dxfId="38" priority="57">
      <formula>N44&lt;85.5</formula>
    </cfRule>
    <cfRule type="expression" dxfId="37" priority="58">
      <formula>N44&gt;85.5</formula>
    </cfRule>
  </conditionalFormatting>
  <conditionalFormatting sqref="M53:M62">
    <cfRule type="expression" dxfId="36" priority="49">
      <formula>M53=""</formula>
    </cfRule>
    <cfRule type="expression" dxfId="35" priority="50">
      <formula>M53&lt;44.5</formula>
    </cfRule>
    <cfRule type="expression" dxfId="34" priority="51">
      <formula>M53&lt;60.5</formula>
    </cfRule>
    <cfRule type="expression" dxfId="33" priority="52">
      <formula>M53&lt;85.5</formula>
    </cfRule>
    <cfRule type="expression" dxfId="32" priority="53">
      <formula>M53&gt;85.5</formula>
    </cfRule>
  </conditionalFormatting>
  <conditionalFormatting sqref="O53:P62">
    <cfRule type="expression" dxfId="31" priority="44">
      <formula>O53=""</formula>
    </cfRule>
    <cfRule type="expression" dxfId="30" priority="45">
      <formula>O53&lt;44.5</formula>
    </cfRule>
    <cfRule type="expression" dxfId="29" priority="46">
      <formula>O53&lt;60.5</formula>
    </cfRule>
    <cfRule type="expression" dxfId="28" priority="47">
      <formula>O53&lt;85.5</formula>
    </cfRule>
    <cfRule type="expression" dxfId="27" priority="48">
      <formula>O53&gt;85.5</formula>
    </cfRule>
  </conditionalFormatting>
  <conditionalFormatting sqref="N53:N62">
    <cfRule type="expression" dxfId="26" priority="39">
      <formula>N53=""</formula>
    </cfRule>
    <cfRule type="expression" dxfId="25" priority="40">
      <formula>N53&lt;44.5</formula>
    </cfRule>
    <cfRule type="expression" dxfId="24" priority="41">
      <formula>N53&lt;60.5</formula>
    </cfRule>
    <cfRule type="expression" dxfId="23" priority="42">
      <formula>N53&lt;85.5</formula>
    </cfRule>
    <cfRule type="expression" dxfId="22" priority="43">
      <formula>N53&gt;85.5</formula>
    </cfRule>
  </conditionalFormatting>
  <conditionalFormatting sqref="Q63:Q70">
    <cfRule type="cellIs" dxfId="21" priority="29" operator="lessThanOrEqual">
      <formula>-5</formula>
    </cfRule>
    <cfRule type="cellIs" dxfId="20" priority="30" operator="greaterThanOrEqual">
      <formula>5</formula>
    </cfRule>
  </conditionalFormatting>
  <conditionalFormatting sqref="M64:M70">
    <cfRule type="expression" dxfId="19" priority="24">
      <formula>M64=""</formula>
    </cfRule>
    <cfRule type="expression" dxfId="18" priority="25">
      <formula>M64&lt;44.5</formula>
    </cfRule>
    <cfRule type="expression" dxfId="17" priority="26">
      <formula>M64&lt;60.5</formula>
    </cfRule>
    <cfRule type="expression" dxfId="16" priority="27">
      <formula>M64&lt;85.5</formula>
    </cfRule>
    <cfRule type="expression" dxfId="15" priority="28">
      <formula>M64&gt;85.5</formula>
    </cfRule>
  </conditionalFormatting>
  <conditionalFormatting sqref="O64:P70">
    <cfRule type="expression" dxfId="14" priority="19">
      <formula>O64=""</formula>
    </cfRule>
    <cfRule type="expression" dxfId="13" priority="20">
      <formula>O64&lt;44.5</formula>
    </cfRule>
    <cfRule type="expression" dxfId="12" priority="21">
      <formula>O64&lt;60.5</formula>
    </cfRule>
    <cfRule type="expression" dxfId="11" priority="22">
      <formula>O64&lt;85.5</formula>
    </cfRule>
    <cfRule type="expression" dxfId="10" priority="23">
      <formula>O64&gt;85.5</formula>
    </cfRule>
  </conditionalFormatting>
  <conditionalFormatting sqref="N64:N68">
    <cfRule type="expression" dxfId="9" priority="14">
      <formula>N64=""</formula>
    </cfRule>
    <cfRule type="expression" dxfId="8" priority="15">
      <formula>N64&lt;44.5</formula>
    </cfRule>
    <cfRule type="expression" dxfId="7" priority="16">
      <formula>N64&lt;60.5</formula>
    </cfRule>
    <cfRule type="expression" dxfId="6" priority="17">
      <formula>N64&lt;85.5</formula>
    </cfRule>
    <cfRule type="expression" dxfId="5" priority="18">
      <formula>N64&gt;85.5</formula>
    </cfRule>
  </conditionalFormatting>
  <conditionalFormatting sqref="J86 H86">
    <cfRule type="expression" dxfId="4" priority="9">
      <formula>$C86="IMPARCIALIDAD"</formula>
    </cfRule>
  </conditionalFormatting>
  <conditionalFormatting sqref="J98:J107 H98:H107 J86:J96 H86:H96">
    <cfRule type="expression" dxfId="3" priority="121">
      <formula>$C86="CREDIBILIDAD"</formula>
    </cfRule>
    <cfRule type="expression" dxfId="2" priority="10">
      <formula>$C86="RESPETO"</formula>
    </cfRule>
  </conditionalFormatting>
  <conditionalFormatting sqref="I86">
    <cfRule type="expression" dxfId="1" priority="6">
      <formula>$C86="IMPARCIALIDAD"</formula>
    </cfRule>
  </conditionalFormatting>
  <conditionalFormatting sqref="I98:I107 I86:I96">
    <cfRule type="expression" dxfId="0" priority="7">
      <formula>$C86="RESPETO"</formula>
    </cfRule>
  </conditionalFormatting>
  <pageMargins left="0.15748031496062992" right="0.11811023622047245" top="0.43307086614173229" bottom="0.31496062992125984" header="0.31496062992125984" footer="0.31496062992125984"/>
  <pageSetup paperSize="9" scale="7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ReporteIndicadores</vt:lpstr>
      <vt:lpstr>ReporteIndicadores!Área_de_impresión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Orellana</dc:creator>
  <cp:lastModifiedBy>Gino</cp:lastModifiedBy>
  <dcterms:created xsi:type="dcterms:W3CDTF">2017-02-03T01:51:42Z</dcterms:created>
  <dcterms:modified xsi:type="dcterms:W3CDTF">2017-03-03T03:41:51Z</dcterms:modified>
</cp:coreProperties>
</file>