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R\MirMet\Dendrogram\"/>
    </mc:Choice>
  </mc:AlternateContent>
  <bookViews>
    <workbookView xWindow="0" yWindow="0" windowWidth="28800" windowHeight="13815" activeTab="1"/>
  </bookViews>
  <sheets>
    <sheet name="PhysioParam00" sheetId="1" r:id="rId1"/>
    <sheet name="Sheet1" sheetId="3" r:id="rId2"/>
    <sheet name="Cytoscape" sheetId="2" r:id="rId3"/>
  </sheets>
  <externalReferences>
    <externalReference r:id="rId4"/>
  </externalReferences>
  <calcPr calcId="152511"/>
</workbook>
</file>

<file path=xl/calcChain.xml><?xml version="1.0" encoding="utf-8"?>
<calcChain xmlns="http://schemas.openxmlformats.org/spreadsheetml/2006/main">
  <c r="E3" i="2" l="1"/>
  <c r="F3" i="2"/>
  <c r="E4" i="2"/>
  <c r="E5" i="2"/>
  <c r="F5" i="2"/>
  <c r="E6" i="2"/>
  <c r="E7" i="2"/>
  <c r="E8" i="2"/>
  <c r="E9" i="2"/>
  <c r="F9" i="2"/>
  <c r="E10" i="2"/>
  <c r="E11" i="2"/>
  <c r="F11" i="2"/>
  <c r="E12" i="2"/>
  <c r="E13" i="2"/>
  <c r="F13" i="2"/>
  <c r="E14" i="2"/>
  <c r="E15" i="2"/>
  <c r="E16" i="2"/>
  <c r="E17" i="2"/>
  <c r="F17" i="2"/>
  <c r="E18" i="2"/>
  <c r="E19" i="2"/>
  <c r="F19" i="2"/>
  <c r="E20" i="2"/>
  <c r="E21" i="2"/>
  <c r="F21" i="2"/>
  <c r="E22" i="2"/>
  <c r="E23" i="2"/>
  <c r="E24" i="2"/>
  <c r="E25" i="2"/>
  <c r="F25" i="2"/>
  <c r="E26" i="2"/>
  <c r="E27" i="2"/>
  <c r="F27" i="2"/>
  <c r="E28" i="2"/>
  <c r="E29" i="2"/>
  <c r="F29" i="2"/>
  <c r="E30" i="2"/>
  <c r="E31" i="2"/>
  <c r="E32" i="2"/>
  <c r="E33" i="2"/>
  <c r="F33" i="2"/>
  <c r="E34" i="2"/>
  <c r="E35" i="2"/>
  <c r="F35" i="2"/>
  <c r="E36" i="2"/>
  <c r="E37" i="2"/>
  <c r="F37" i="2"/>
  <c r="E38" i="2"/>
  <c r="E39" i="2"/>
  <c r="F39" i="2"/>
  <c r="E40" i="2"/>
  <c r="E41" i="2"/>
  <c r="F41" i="2"/>
  <c r="E42" i="2"/>
  <c r="E43" i="2"/>
  <c r="F43" i="2"/>
  <c r="E44" i="2"/>
  <c r="E45" i="2"/>
  <c r="F45" i="2"/>
  <c r="E46" i="2"/>
  <c r="E47" i="2"/>
  <c r="E48" i="2"/>
  <c r="E49" i="2"/>
  <c r="F49" i="2"/>
  <c r="E50" i="2"/>
  <c r="E51" i="2"/>
  <c r="F51" i="2"/>
  <c r="E52" i="2"/>
  <c r="E53" i="2"/>
  <c r="F53" i="2"/>
  <c r="E54" i="2"/>
  <c r="E55" i="2"/>
  <c r="F55" i="2"/>
  <c r="E56" i="2"/>
  <c r="E57" i="2"/>
  <c r="F57" i="2"/>
  <c r="E58" i="2"/>
  <c r="E59" i="2"/>
  <c r="F59" i="2"/>
  <c r="E60" i="2"/>
  <c r="E61" i="2"/>
  <c r="F61" i="2"/>
  <c r="E62" i="2"/>
  <c r="E63" i="2"/>
  <c r="E64" i="2"/>
  <c r="E65" i="2"/>
  <c r="F65" i="2"/>
  <c r="E66" i="2"/>
  <c r="E67" i="2"/>
  <c r="F67" i="2"/>
  <c r="E68" i="2"/>
  <c r="E69" i="2"/>
  <c r="F69" i="2"/>
  <c r="E70" i="2"/>
  <c r="E71" i="2"/>
  <c r="F71" i="2"/>
  <c r="E72" i="2"/>
  <c r="E73" i="2"/>
  <c r="F73" i="2"/>
  <c r="E74" i="2"/>
  <c r="E75" i="2"/>
  <c r="F75" i="2"/>
  <c r="E76" i="2"/>
  <c r="E77" i="2"/>
  <c r="F77" i="2"/>
  <c r="E78" i="2"/>
  <c r="E79" i="2"/>
  <c r="E80" i="2"/>
  <c r="E81" i="2"/>
  <c r="F81" i="2"/>
  <c r="E82" i="2"/>
  <c r="E83" i="2"/>
  <c r="F83" i="2"/>
  <c r="E84" i="2"/>
  <c r="E85" i="2"/>
  <c r="F85" i="2"/>
  <c r="E86" i="2"/>
  <c r="E87" i="2"/>
  <c r="F87" i="2"/>
  <c r="E88" i="2"/>
  <c r="E89" i="2"/>
  <c r="F89" i="2"/>
  <c r="E90" i="2"/>
  <c r="E91" i="2"/>
  <c r="F91" i="2"/>
  <c r="E92" i="2"/>
  <c r="E93" i="2"/>
  <c r="F93" i="2"/>
  <c r="E94" i="2"/>
  <c r="E95" i="2"/>
  <c r="E96" i="2"/>
  <c r="E97" i="2"/>
  <c r="F97" i="2"/>
  <c r="E98" i="2"/>
  <c r="E99" i="2"/>
  <c r="F99" i="2"/>
  <c r="E100" i="2"/>
  <c r="E101" i="2"/>
  <c r="F101" i="2"/>
  <c r="E102" i="2"/>
  <c r="E103" i="2"/>
  <c r="F103" i="2"/>
  <c r="E104" i="2"/>
  <c r="E105" i="2"/>
  <c r="F105" i="2"/>
  <c r="E106" i="2"/>
  <c r="E107" i="2"/>
  <c r="F107" i="2"/>
  <c r="E108" i="2"/>
  <c r="E109" i="2"/>
  <c r="F109" i="2"/>
  <c r="E110" i="2"/>
  <c r="E111" i="2"/>
  <c r="E112" i="2"/>
  <c r="E113" i="2"/>
  <c r="F113" i="2"/>
  <c r="E114" i="2"/>
  <c r="E115" i="2"/>
  <c r="F115" i="2"/>
  <c r="E116" i="2"/>
  <c r="E117" i="2"/>
  <c r="F117" i="2"/>
  <c r="E118" i="2"/>
  <c r="E119" i="2"/>
  <c r="F119" i="2"/>
  <c r="E120" i="2"/>
  <c r="E121" i="2"/>
  <c r="F121" i="2"/>
  <c r="E122" i="2"/>
  <c r="E123" i="2"/>
  <c r="F123" i="2"/>
  <c r="E124" i="2"/>
  <c r="E125" i="2"/>
  <c r="F125" i="2"/>
  <c r="E126" i="2"/>
  <c r="E127" i="2"/>
  <c r="E128" i="2"/>
  <c r="E129" i="2"/>
  <c r="F129" i="2"/>
  <c r="E130" i="2"/>
  <c r="E131" i="2"/>
  <c r="F131" i="2"/>
  <c r="E132" i="2"/>
  <c r="E133" i="2"/>
  <c r="F133" i="2"/>
  <c r="E134" i="2"/>
  <c r="E135" i="2"/>
  <c r="F135" i="2"/>
  <c r="E136" i="2"/>
  <c r="E137" i="2"/>
  <c r="F137" i="2"/>
  <c r="E138" i="2"/>
  <c r="E139" i="2"/>
  <c r="F139" i="2"/>
  <c r="E140" i="2"/>
  <c r="E141" i="2"/>
  <c r="F141" i="2"/>
  <c r="E142" i="2"/>
  <c r="E143" i="2"/>
  <c r="E144" i="2"/>
  <c r="E145" i="2"/>
  <c r="F145" i="2"/>
  <c r="E146" i="2"/>
  <c r="E147" i="2"/>
  <c r="F147" i="2"/>
  <c r="E148" i="2"/>
  <c r="E149" i="2"/>
  <c r="F149" i="2"/>
  <c r="E150" i="2"/>
  <c r="E151" i="2"/>
  <c r="F151" i="2"/>
  <c r="E152" i="2"/>
  <c r="E153" i="2"/>
  <c r="F153" i="2"/>
  <c r="E154" i="2"/>
  <c r="E155" i="2"/>
  <c r="F155" i="2"/>
  <c r="E156" i="2"/>
  <c r="E157" i="2"/>
  <c r="F157" i="2"/>
  <c r="E158" i="2"/>
  <c r="E159" i="2"/>
  <c r="E160" i="2"/>
  <c r="E161" i="2"/>
  <c r="F161" i="2"/>
  <c r="E162" i="2"/>
  <c r="E163" i="2"/>
  <c r="F163" i="2"/>
  <c r="E164" i="2"/>
  <c r="E165" i="2"/>
  <c r="F165" i="2"/>
  <c r="E166" i="2"/>
  <c r="E167" i="2"/>
  <c r="F167" i="2"/>
  <c r="E168" i="2"/>
  <c r="E169" i="2"/>
  <c r="F169" i="2"/>
  <c r="E170" i="2"/>
  <c r="E171" i="2"/>
  <c r="F171" i="2"/>
  <c r="E172" i="2"/>
  <c r="E173" i="2"/>
  <c r="F173" i="2"/>
  <c r="E174" i="2"/>
  <c r="E175" i="2"/>
  <c r="E176" i="2"/>
  <c r="E177" i="2"/>
  <c r="F177" i="2"/>
  <c r="E178" i="2"/>
  <c r="E179" i="2"/>
  <c r="F179" i="2"/>
  <c r="E180" i="2"/>
  <c r="E181" i="2"/>
  <c r="F181" i="2"/>
  <c r="E182" i="2"/>
  <c r="E183" i="2"/>
  <c r="F183" i="2"/>
  <c r="E184" i="2"/>
  <c r="E185" i="2"/>
  <c r="F185" i="2"/>
  <c r="E186" i="2"/>
  <c r="E187" i="2"/>
  <c r="F187" i="2"/>
  <c r="E188" i="2"/>
  <c r="E189" i="2"/>
  <c r="F189" i="2"/>
  <c r="E190" i="2"/>
  <c r="E191" i="2"/>
  <c r="E192" i="2"/>
  <c r="E193" i="2"/>
  <c r="F193" i="2"/>
  <c r="E194" i="2"/>
  <c r="E195" i="2"/>
  <c r="F195" i="2"/>
  <c r="E196" i="2"/>
  <c r="E197" i="2"/>
  <c r="F197" i="2"/>
  <c r="E198" i="2"/>
  <c r="E199" i="2"/>
  <c r="F199" i="2"/>
  <c r="E200" i="2"/>
  <c r="E201" i="2"/>
  <c r="F201" i="2"/>
  <c r="E202" i="2"/>
  <c r="E203" i="2"/>
  <c r="F203" i="2"/>
  <c r="E204" i="2"/>
  <c r="E205" i="2"/>
  <c r="F205" i="2"/>
  <c r="E206" i="2"/>
  <c r="E207" i="2"/>
  <c r="E208" i="2"/>
  <c r="E209" i="2"/>
  <c r="F209" i="2"/>
  <c r="E210" i="2"/>
  <c r="E211" i="2"/>
  <c r="F211" i="2"/>
  <c r="E212" i="2"/>
  <c r="E213" i="2"/>
  <c r="F213" i="2"/>
  <c r="E214" i="2"/>
  <c r="E215" i="2"/>
  <c r="F215" i="2"/>
  <c r="E216" i="2"/>
  <c r="E217" i="2"/>
  <c r="F217" i="2"/>
  <c r="E218" i="2"/>
  <c r="E219" i="2"/>
  <c r="F219" i="2"/>
  <c r="E220" i="2"/>
  <c r="E221" i="2"/>
  <c r="F221" i="2"/>
  <c r="E222" i="2"/>
  <c r="E223" i="2"/>
  <c r="E224" i="2"/>
  <c r="E225" i="2"/>
  <c r="F225" i="2"/>
  <c r="E226" i="2"/>
  <c r="E227" i="2"/>
  <c r="F227" i="2"/>
  <c r="E228" i="2"/>
  <c r="E229" i="2"/>
  <c r="F229" i="2"/>
  <c r="E230" i="2"/>
  <c r="E231" i="2"/>
  <c r="F231" i="2"/>
  <c r="E232" i="2"/>
  <c r="E233" i="2"/>
  <c r="F233" i="2"/>
  <c r="E234" i="2"/>
  <c r="E235" i="2"/>
  <c r="F235" i="2"/>
  <c r="E236" i="2"/>
  <c r="E237" i="2"/>
  <c r="F237" i="2"/>
  <c r="E238" i="2"/>
  <c r="E239" i="2"/>
  <c r="E240" i="2"/>
  <c r="E241" i="2"/>
  <c r="F241" i="2"/>
  <c r="E242" i="2"/>
  <c r="E243" i="2"/>
  <c r="F243" i="2"/>
  <c r="E244" i="2"/>
  <c r="E245" i="2"/>
  <c r="F245" i="2"/>
  <c r="E246" i="2"/>
  <c r="E247" i="2"/>
  <c r="F247" i="2"/>
  <c r="E248" i="2"/>
  <c r="E249" i="2"/>
  <c r="F249" i="2"/>
  <c r="E250" i="2"/>
  <c r="E251" i="2"/>
  <c r="F251" i="2"/>
  <c r="E252" i="2"/>
  <c r="E253" i="2"/>
  <c r="F253" i="2"/>
  <c r="E254" i="2"/>
  <c r="E255" i="2"/>
  <c r="E256" i="2"/>
  <c r="E257" i="2"/>
  <c r="F257" i="2"/>
  <c r="E258" i="2"/>
  <c r="E259" i="2"/>
  <c r="F259" i="2"/>
  <c r="E260" i="2"/>
  <c r="E261" i="2"/>
  <c r="F261" i="2"/>
  <c r="E262" i="2"/>
  <c r="E263" i="2"/>
  <c r="F263" i="2"/>
  <c r="E264" i="2"/>
  <c r="E265" i="2"/>
  <c r="F265" i="2"/>
  <c r="E266" i="2"/>
  <c r="E267" i="2"/>
  <c r="F267" i="2"/>
  <c r="E268" i="2"/>
  <c r="E269" i="2"/>
  <c r="F269" i="2"/>
  <c r="E270" i="2"/>
  <c r="E271" i="2"/>
  <c r="E272" i="2"/>
  <c r="E273" i="2"/>
  <c r="F273" i="2"/>
  <c r="E274" i="2"/>
  <c r="E275" i="2"/>
  <c r="F275" i="2"/>
  <c r="E276" i="2"/>
  <c r="E277" i="2"/>
  <c r="F277" i="2"/>
  <c r="E278" i="2"/>
  <c r="E279" i="2"/>
  <c r="F279" i="2"/>
  <c r="E280" i="2"/>
  <c r="E281" i="2"/>
  <c r="F281" i="2"/>
  <c r="E282" i="2"/>
  <c r="E283" i="2"/>
  <c r="F283" i="2"/>
  <c r="E284" i="2"/>
  <c r="E285" i="2"/>
  <c r="F285" i="2"/>
  <c r="E286" i="2"/>
  <c r="E287" i="2"/>
  <c r="E288" i="2"/>
  <c r="E289" i="2"/>
  <c r="F289" i="2"/>
  <c r="E290" i="2"/>
  <c r="E291" i="2"/>
  <c r="F291" i="2"/>
  <c r="E292" i="2"/>
  <c r="E293" i="2"/>
  <c r="F293" i="2"/>
  <c r="E294" i="2"/>
  <c r="E295" i="2"/>
  <c r="F295" i="2"/>
  <c r="E296" i="2"/>
  <c r="E297" i="2"/>
  <c r="F297" i="2"/>
  <c r="E298" i="2"/>
  <c r="E299" i="2"/>
  <c r="F299" i="2"/>
  <c r="E300" i="2"/>
  <c r="E301" i="2"/>
  <c r="F301" i="2"/>
  <c r="E302" i="2"/>
  <c r="E303" i="2"/>
  <c r="E304" i="2"/>
  <c r="E305" i="2"/>
  <c r="F305" i="2"/>
  <c r="E306" i="2"/>
  <c r="E307" i="2"/>
  <c r="F307" i="2"/>
  <c r="E308" i="2"/>
  <c r="E309" i="2"/>
  <c r="F309" i="2"/>
  <c r="E310" i="2"/>
  <c r="E311" i="2"/>
  <c r="F311" i="2"/>
  <c r="E312" i="2"/>
  <c r="E313" i="2"/>
  <c r="F313" i="2"/>
  <c r="E314" i="2"/>
  <c r="E315" i="2"/>
  <c r="F315" i="2"/>
  <c r="E316" i="2"/>
  <c r="E317" i="2"/>
  <c r="F317" i="2"/>
  <c r="E318" i="2"/>
  <c r="E319" i="2"/>
  <c r="E320" i="2"/>
  <c r="E321" i="2"/>
  <c r="F321" i="2"/>
  <c r="E322" i="2"/>
  <c r="E323" i="2"/>
  <c r="F323" i="2"/>
  <c r="E324" i="2"/>
  <c r="E325" i="2"/>
  <c r="F325" i="2"/>
  <c r="E326" i="2"/>
  <c r="E2" i="2"/>
  <c r="D326" i="2"/>
  <c r="F326" i="2" s="1"/>
  <c r="D325" i="2"/>
  <c r="D324" i="2"/>
  <c r="F324" i="2" s="1"/>
  <c r="D323" i="2"/>
  <c r="D322" i="2"/>
  <c r="F322" i="2" s="1"/>
  <c r="D321" i="2"/>
  <c r="D320" i="2"/>
  <c r="F320" i="2" s="1"/>
  <c r="D319" i="2"/>
  <c r="F319" i="2" s="1"/>
  <c r="D318" i="2"/>
  <c r="F318" i="2" s="1"/>
  <c r="D317" i="2"/>
  <c r="D316" i="2"/>
  <c r="F316" i="2" s="1"/>
  <c r="D315" i="2"/>
  <c r="D314" i="2"/>
  <c r="F314" i="2" s="1"/>
  <c r="D313" i="2"/>
  <c r="D312" i="2"/>
  <c r="F312" i="2" s="1"/>
  <c r="D311" i="2"/>
  <c r="D310" i="2"/>
  <c r="F310" i="2" s="1"/>
  <c r="D309" i="2"/>
  <c r="D308" i="2"/>
  <c r="F308" i="2" s="1"/>
  <c r="D307" i="2"/>
  <c r="D306" i="2"/>
  <c r="F306" i="2" s="1"/>
  <c r="D305" i="2"/>
  <c r="D304" i="2"/>
  <c r="F304" i="2" s="1"/>
  <c r="D303" i="2"/>
  <c r="F303" i="2" s="1"/>
  <c r="D302" i="2"/>
  <c r="F302" i="2" s="1"/>
  <c r="D301" i="2"/>
  <c r="D300" i="2"/>
  <c r="F300" i="2" s="1"/>
  <c r="D299" i="2"/>
  <c r="D298" i="2"/>
  <c r="F298" i="2" s="1"/>
  <c r="D297" i="2"/>
  <c r="D296" i="2"/>
  <c r="F296" i="2" s="1"/>
  <c r="D295" i="2"/>
  <c r="D294" i="2"/>
  <c r="F294" i="2" s="1"/>
  <c r="D293" i="2"/>
  <c r="D292" i="2"/>
  <c r="F292" i="2" s="1"/>
  <c r="D291" i="2"/>
  <c r="D290" i="2"/>
  <c r="F290" i="2" s="1"/>
  <c r="D289" i="2"/>
  <c r="D288" i="2"/>
  <c r="F288" i="2" s="1"/>
  <c r="D287" i="2"/>
  <c r="F287" i="2" s="1"/>
  <c r="D286" i="2"/>
  <c r="F286" i="2" s="1"/>
  <c r="D285" i="2"/>
  <c r="D284" i="2"/>
  <c r="F284" i="2" s="1"/>
  <c r="D283" i="2"/>
  <c r="D282" i="2"/>
  <c r="F282" i="2" s="1"/>
  <c r="D281" i="2"/>
  <c r="D280" i="2"/>
  <c r="F280" i="2" s="1"/>
  <c r="D279" i="2"/>
  <c r="D278" i="2"/>
  <c r="F278" i="2" s="1"/>
  <c r="D277" i="2"/>
  <c r="D276" i="2"/>
  <c r="F276" i="2" s="1"/>
  <c r="D275" i="2"/>
  <c r="D274" i="2"/>
  <c r="F274" i="2" s="1"/>
  <c r="D273" i="2"/>
  <c r="D272" i="2"/>
  <c r="F272" i="2" s="1"/>
  <c r="D271" i="2"/>
  <c r="F271" i="2" s="1"/>
  <c r="D270" i="2"/>
  <c r="F270" i="2" s="1"/>
  <c r="D269" i="2"/>
  <c r="D268" i="2"/>
  <c r="F268" i="2" s="1"/>
  <c r="D267" i="2"/>
  <c r="D266" i="2"/>
  <c r="F266" i="2" s="1"/>
  <c r="D265" i="2"/>
  <c r="D264" i="2"/>
  <c r="F264" i="2" s="1"/>
  <c r="D263" i="2"/>
  <c r="D262" i="2"/>
  <c r="F262" i="2" s="1"/>
  <c r="D261" i="2"/>
  <c r="D260" i="2"/>
  <c r="F260" i="2" s="1"/>
  <c r="D259" i="2"/>
  <c r="D258" i="2"/>
  <c r="F258" i="2" s="1"/>
  <c r="D257" i="2"/>
  <c r="D256" i="2"/>
  <c r="F256" i="2" s="1"/>
  <c r="D255" i="2"/>
  <c r="F255" i="2" s="1"/>
  <c r="D254" i="2"/>
  <c r="F254" i="2" s="1"/>
  <c r="D253" i="2"/>
  <c r="D252" i="2"/>
  <c r="F252" i="2" s="1"/>
  <c r="D251" i="2"/>
  <c r="D250" i="2"/>
  <c r="F250" i="2" s="1"/>
  <c r="D249" i="2"/>
  <c r="D248" i="2"/>
  <c r="F248" i="2" s="1"/>
  <c r="D247" i="2"/>
  <c r="D246" i="2"/>
  <c r="F246" i="2" s="1"/>
  <c r="D245" i="2"/>
  <c r="D244" i="2"/>
  <c r="F244" i="2" s="1"/>
  <c r="D243" i="2"/>
  <c r="D242" i="2"/>
  <c r="F242" i="2" s="1"/>
  <c r="D241" i="2"/>
  <c r="D240" i="2"/>
  <c r="F240" i="2" s="1"/>
  <c r="D239" i="2"/>
  <c r="F239" i="2" s="1"/>
  <c r="D238" i="2"/>
  <c r="F238" i="2" s="1"/>
  <c r="D237" i="2"/>
  <c r="D236" i="2"/>
  <c r="F236" i="2" s="1"/>
  <c r="D235" i="2"/>
  <c r="D234" i="2"/>
  <c r="F234" i="2" s="1"/>
  <c r="D233" i="2"/>
  <c r="D232" i="2"/>
  <c r="F232" i="2" s="1"/>
  <c r="D231" i="2"/>
  <c r="D230" i="2"/>
  <c r="F230" i="2" s="1"/>
  <c r="D229" i="2"/>
  <c r="D228" i="2"/>
  <c r="F228" i="2" s="1"/>
  <c r="D227" i="2"/>
  <c r="D226" i="2"/>
  <c r="F226" i="2" s="1"/>
  <c r="D225" i="2"/>
  <c r="D224" i="2"/>
  <c r="F224" i="2" s="1"/>
  <c r="D223" i="2"/>
  <c r="F223" i="2" s="1"/>
  <c r="D222" i="2"/>
  <c r="F222" i="2" s="1"/>
  <c r="D221" i="2"/>
  <c r="D220" i="2"/>
  <c r="F220" i="2" s="1"/>
  <c r="D219" i="2"/>
  <c r="D218" i="2"/>
  <c r="F218" i="2" s="1"/>
  <c r="D217" i="2"/>
  <c r="D216" i="2"/>
  <c r="F216" i="2" s="1"/>
  <c r="D215" i="2"/>
  <c r="D214" i="2"/>
  <c r="F214" i="2" s="1"/>
  <c r="D213" i="2"/>
  <c r="D212" i="2"/>
  <c r="F212" i="2" s="1"/>
  <c r="D211" i="2"/>
  <c r="D210" i="2"/>
  <c r="F210" i="2" s="1"/>
  <c r="D209" i="2"/>
  <c r="D208" i="2"/>
  <c r="F208" i="2" s="1"/>
  <c r="D207" i="2"/>
  <c r="F207" i="2" s="1"/>
  <c r="D206" i="2"/>
  <c r="F206" i="2" s="1"/>
  <c r="D205" i="2"/>
  <c r="D204" i="2"/>
  <c r="F204" i="2" s="1"/>
  <c r="D203" i="2"/>
  <c r="D202" i="2"/>
  <c r="F202" i="2" s="1"/>
  <c r="D201" i="2"/>
  <c r="D200" i="2"/>
  <c r="F200" i="2" s="1"/>
  <c r="D199" i="2"/>
  <c r="D198" i="2"/>
  <c r="F198" i="2" s="1"/>
  <c r="D197" i="2"/>
  <c r="D196" i="2"/>
  <c r="F196" i="2" s="1"/>
  <c r="D195" i="2"/>
  <c r="D194" i="2"/>
  <c r="F194" i="2" s="1"/>
  <c r="D193" i="2"/>
  <c r="D192" i="2"/>
  <c r="F192" i="2" s="1"/>
  <c r="D191" i="2"/>
  <c r="F191" i="2" s="1"/>
  <c r="D190" i="2"/>
  <c r="F190" i="2" s="1"/>
  <c r="D189" i="2"/>
  <c r="D188" i="2"/>
  <c r="F188" i="2" s="1"/>
  <c r="D187" i="2"/>
  <c r="D186" i="2"/>
  <c r="F186" i="2" s="1"/>
  <c r="D185" i="2"/>
  <c r="D184" i="2"/>
  <c r="F184" i="2" s="1"/>
  <c r="D183" i="2"/>
  <c r="D182" i="2"/>
  <c r="F182" i="2" s="1"/>
  <c r="D181" i="2"/>
  <c r="D180" i="2"/>
  <c r="F180" i="2" s="1"/>
  <c r="D179" i="2"/>
  <c r="D178" i="2"/>
  <c r="F178" i="2" s="1"/>
  <c r="D177" i="2"/>
  <c r="D176" i="2"/>
  <c r="F176" i="2" s="1"/>
  <c r="D175" i="2"/>
  <c r="F175" i="2" s="1"/>
  <c r="D174" i="2"/>
  <c r="F174" i="2" s="1"/>
  <c r="D173" i="2"/>
  <c r="D172" i="2"/>
  <c r="F172" i="2" s="1"/>
  <c r="D171" i="2"/>
  <c r="D170" i="2"/>
  <c r="F170" i="2" s="1"/>
  <c r="D169" i="2"/>
  <c r="D168" i="2"/>
  <c r="F168" i="2" s="1"/>
  <c r="D167" i="2"/>
  <c r="D166" i="2"/>
  <c r="F166" i="2" s="1"/>
  <c r="D165" i="2"/>
  <c r="D164" i="2"/>
  <c r="F164" i="2" s="1"/>
  <c r="D163" i="2"/>
  <c r="D162" i="2"/>
  <c r="F162" i="2" s="1"/>
  <c r="D161" i="2"/>
  <c r="D160" i="2"/>
  <c r="F160" i="2" s="1"/>
  <c r="D159" i="2"/>
  <c r="F159" i="2" s="1"/>
  <c r="D158" i="2"/>
  <c r="F158" i="2" s="1"/>
  <c r="D157" i="2"/>
  <c r="D156" i="2"/>
  <c r="F156" i="2" s="1"/>
  <c r="D155" i="2"/>
  <c r="D154" i="2"/>
  <c r="F154" i="2" s="1"/>
  <c r="D153" i="2"/>
  <c r="D152" i="2"/>
  <c r="F152" i="2" s="1"/>
  <c r="D151" i="2"/>
  <c r="D150" i="2"/>
  <c r="F150" i="2" s="1"/>
  <c r="D149" i="2"/>
  <c r="D148" i="2"/>
  <c r="F148" i="2" s="1"/>
  <c r="D147" i="2"/>
  <c r="D146" i="2"/>
  <c r="F146" i="2" s="1"/>
  <c r="D145" i="2"/>
  <c r="D144" i="2"/>
  <c r="F144" i="2" s="1"/>
  <c r="D143" i="2"/>
  <c r="F143" i="2" s="1"/>
  <c r="D142" i="2"/>
  <c r="F142" i="2" s="1"/>
  <c r="D141" i="2"/>
  <c r="D140" i="2"/>
  <c r="F140" i="2" s="1"/>
  <c r="D139" i="2"/>
  <c r="D138" i="2"/>
  <c r="F138" i="2" s="1"/>
  <c r="D137" i="2"/>
  <c r="D136" i="2"/>
  <c r="F136" i="2" s="1"/>
  <c r="D135" i="2"/>
  <c r="D134" i="2"/>
  <c r="F134" i="2" s="1"/>
  <c r="D133" i="2"/>
  <c r="D132" i="2"/>
  <c r="F132" i="2" s="1"/>
  <c r="D131" i="2"/>
  <c r="D130" i="2"/>
  <c r="F130" i="2" s="1"/>
  <c r="D129" i="2"/>
  <c r="D128" i="2"/>
  <c r="F128" i="2" s="1"/>
  <c r="D127" i="2"/>
  <c r="F127" i="2" s="1"/>
  <c r="D126" i="2"/>
  <c r="F126" i="2" s="1"/>
  <c r="D125" i="2"/>
  <c r="D124" i="2"/>
  <c r="F124" i="2" s="1"/>
  <c r="D123" i="2"/>
  <c r="D122" i="2"/>
  <c r="F122" i="2" s="1"/>
  <c r="D121" i="2"/>
  <c r="D120" i="2"/>
  <c r="F120" i="2" s="1"/>
  <c r="D119" i="2"/>
  <c r="D118" i="2"/>
  <c r="F118" i="2" s="1"/>
  <c r="D117" i="2"/>
  <c r="D116" i="2"/>
  <c r="F116" i="2" s="1"/>
  <c r="D115" i="2"/>
  <c r="D114" i="2"/>
  <c r="F114" i="2" s="1"/>
  <c r="D113" i="2"/>
  <c r="D112" i="2"/>
  <c r="F112" i="2" s="1"/>
  <c r="D111" i="2"/>
  <c r="F111" i="2" s="1"/>
  <c r="D110" i="2"/>
  <c r="F110" i="2" s="1"/>
  <c r="D109" i="2"/>
  <c r="D108" i="2"/>
  <c r="F108" i="2" s="1"/>
  <c r="D107" i="2"/>
  <c r="D106" i="2"/>
  <c r="F106" i="2" s="1"/>
  <c r="D105" i="2"/>
  <c r="D104" i="2"/>
  <c r="F104" i="2" s="1"/>
  <c r="D103" i="2"/>
  <c r="D102" i="2"/>
  <c r="F102" i="2" s="1"/>
  <c r="D101" i="2"/>
  <c r="D100" i="2"/>
  <c r="F100" i="2" s="1"/>
  <c r="D99" i="2"/>
  <c r="D98" i="2"/>
  <c r="F98" i="2" s="1"/>
  <c r="D97" i="2"/>
  <c r="D96" i="2"/>
  <c r="F96" i="2" s="1"/>
  <c r="D95" i="2"/>
  <c r="F95" i="2" s="1"/>
  <c r="D94" i="2"/>
  <c r="F94" i="2" s="1"/>
  <c r="D93" i="2"/>
  <c r="D92" i="2"/>
  <c r="F92" i="2" s="1"/>
  <c r="D91" i="2"/>
  <c r="D90" i="2"/>
  <c r="F90" i="2" s="1"/>
  <c r="D89" i="2"/>
  <c r="D88" i="2"/>
  <c r="F88" i="2" s="1"/>
  <c r="D87" i="2"/>
  <c r="D86" i="2"/>
  <c r="F86" i="2" s="1"/>
  <c r="D85" i="2"/>
  <c r="D84" i="2"/>
  <c r="F84" i="2" s="1"/>
  <c r="D83" i="2"/>
  <c r="D82" i="2"/>
  <c r="F82" i="2" s="1"/>
  <c r="D81" i="2"/>
  <c r="D80" i="2"/>
  <c r="F80" i="2" s="1"/>
  <c r="D79" i="2"/>
  <c r="F79" i="2" s="1"/>
  <c r="D78" i="2"/>
  <c r="F78" i="2" s="1"/>
  <c r="D77" i="2"/>
  <c r="D76" i="2"/>
  <c r="F76" i="2" s="1"/>
  <c r="D75" i="2"/>
  <c r="D74" i="2"/>
  <c r="F74" i="2" s="1"/>
  <c r="D73" i="2"/>
  <c r="D72" i="2"/>
  <c r="F72" i="2" s="1"/>
  <c r="D71" i="2"/>
  <c r="D70" i="2"/>
  <c r="F70" i="2" s="1"/>
  <c r="D69" i="2"/>
  <c r="D68" i="2"/>
  <c r="F68" i="2" s="1"/>
  <c r="D67" i="2"/>
  <c r="D66" i="2"/>
  <c r="F66" i="2" s="1"/>
  <c r="D65" i="2"/>
  <c r="D64" i="2"/>
  <c r="F64" i="2" s="1"/>
  <c r="D63" i="2"/>
  <c r="F63" i="2" s="1"/>
  <c r="D62" i="2"/>
  <c r="F62" i="2" s="1"/>
  <c r="D61" i="2"/>
  <c r="D60" i="2"/>
  <c r="F60" i="2" s="1"/>
  <c r="D59" i="2"/>
  <c r="D58" i="2"/>
  <c r="F58" i="2" s="1"/>
  <c r="D57" i="2"/>
  <c r="D56" i="2"/>
  <c r="F56" i="2" s="1"/>
  <c r="D55" i="2"/>
  <c r="D54" i="2"/>
  <c r="F54" i="2" s="1"/>
  <c r="D53" i="2"/>
  <c r="D52" i="2"/>
  <c r="F52" i="2" s="1"/>
  <c r="D51" i="2"/>
  <c r="D50" i="2"/>
  <c r="F50" i="2" s="1"/>
  <c r="D49" i="2"/>
  <c r="D48" i="2"/>
  <c r="F48" i="2" s="1"/>
  <c r="D47" i="2"/>
  <c r="F47" i="2" s="1"/>
  <c r="D46" i="2"/>
  <c r="F46" i="2" s="1"/>
  <c r="D45" i="2"/>
  <c r="D44" i="2"/>
  <c r="F44" i="2" s="1"/>
  <c r="D43" i="2"/>
  <c r="D42" i="2"/>
  <c r="F42" i="2" s="1"/>
  <c r="D41" i="2"/>
  <c r="D40" i="2"/>
  <c r="F40" i="2" s="1"/>
  <c r="D39" i="2"/>
  <c r="D38" i="2"/>
  <c r="F38" i="2" s="1"/>
  <c r="D37" i="2"/>
  <c r="D36" i="2"/>
  <c r="F36" i="2" s="1"/>
  <c r="D35" i="2"/>
  <c r="D34" i="2"/>
  <c r="F34" i="2" s="1"/>
  <c r="D33" i="2"/>
  <c r="D32" i="2"/>
  <c r="F32" i="2" s="1"/>
  <c r="D31" i="2"/>
  <c r="F31" i="2" s="1"/>
  <c r="D30" i="2"/>
  <c r="F30" i="2" s="1"/>
  <c r="D29" i="2"/>
  <c r="D28" i="2"/>
  <c r="F28" i="2" s="1"/>
  <c r="D27" i="2"/>
  <c r="D26" i="2"/>
  <c r="F26" i="2" s="1"/>
  <c r="D25" i="2"/>
  <c r="D24" i="2"/>
  <c r="F24" i="2" s="1"/>
  <c r="D23" i="2"/>
  <c r="F23" i="2" s="1"/>
  <c r="D22" i="2"/>
  <c r="F22" i="2" s="1"/>
  <c r="D21" i="2"/>
  <c r="D20" i="2"/>
  <c r="F20" i="2" s="1"/>
  <c r="D19" i="2"/>
  <c r="D18" i="2"/>
  <c r="F18" i="2" s="1"/>
  <c r="D17" i="2"/>
  <c r="D16" i="2"/>
  <c r="F16" i="2" s="1"/>
  <c r="D15" i="2"/>
  <c r="F15" i="2" s="1"/>
  <c r="D14" i="2"/>
  <c r="F14" i="2" s="1"/>
  <c r="D13" i="2"/>
  <c r="D12" i="2"/>
  <c r="F12" i="2" s="1"/>
  <c r="D11" i="2"/>
  <c r="D10" i="2"/>
  <c r="F10" i="2" s="1"/>
  <c r="D9" i="2"/>
  <c r="D8" i="2"/>
  <c r="F8" i="2" s="1"/>
  <c r="D7" i="2"/>
  <c r="F7" i="2" s="1"/>
  <c r="D6" i="2"/>
  <c r="F6" i="2" s="1"/>
  <c r="D5" i="2"/>
  <c r="D4" i="2"/>
  <c r="F4" i="2" s="1"/>
  <c r="D3" i="2"/>
  <c r="D2" i="2"/>
  <c r="F2" i="2" s="1"/>
  <c r="E6" i="1"/>
  <c r="F6" i="1"/>
  <c r="G6" i="1"/>
  <c r="H6" i="1"/>
  <c r="E7" i="1"/>
  <c r="F7" i="1"/>
  <c r="G7" i="1"/>
  <c r="H7" i="1"/>
  <c r="E8" i="1"/>
  <c r="F8" i="1"/>
  <c r="G8" i="1"/>
  <c r="H8" i="1"/>
  <c r="E9" i="1"/>
  <c r="F9" i="1"/>
  <c r="G9" i="1"/>
  <c r="H9" i="1"/>
  <c r="E10" i="1"/>
  <c r="F10" i="1"/>
  <c r="G10" i="1"/>
  <c r="H10" i="1"/>
  <c r="E11" i="1"/>
  <c r="F11" i="1"/>
  <c r="G11" i="1"/>
  <c r="H11" i="1"/>
  <c r="E12" i="1"/>
  <c r="F12" i="1"/>
  <c r="G12" i="1"/>
  <c r="H12" i="1"/>
  <c r="E13" i="1"/>
  <c r="F13" i="1"/>
  <c r="G13" i="1"/>
  <c r="H13" i="1"/>
  <c r="E14" i="1"/>
  <c r="F14" i="1"/>
  <c r="G14" i="1"/>
  <c r="H14" i="1"/>
  <c r="E15" i="1"/>
  <c r="F15" i="1"/>
  <c r="G15" i="1"/>
  <c r="H15" i="1"/>
  <c r="E16" i="1"/>
  <c r="F16" i="1"/>
  <c r="G16" i="1"/>
  <c r="H16" i="1"/>
  <c r="E17" i="1"/>
  <c r="F17" i="1"/>
  <c r="G17" i="1"/>
  <c r="H17" i="1"/>
  <c r="E18" i="1"/>
  <c r="F18" i="1"/>
  <c r="G18" i="1"/>
  <c r="H18" i="1"/>
  <c r="E19" i="1"/>
  <c r="F19" i="1"/>
  <c r="G19" i="1"/>
  <c r="H19" i="1"/>
  <c r="E20" i="1"/>
  <c r="F20" i="1"/>
  <c r="G20" i="1"/>
  <c r="H20" i="1"/>
  <c r="E21" i="1"/>
  <c r="F21" i="1"/>
  <c r="G21" i="1"/>
  <c r="H21" i="1"/>
  <c r="E22" i="1"/>
  <c r="F22" i="1"/>
  <c r="G22" i="1"/>
  <c r="H22" i="1"/>
  <c r="E23" i="1"/>
  <c r="F23" i="1"/>
  <c r="G23" i="1"/>
  <c r="H23" i="1"/>
  <c r="E24" i="1"/>
  <c r="F24" i="1"/>
  <c r="G24" i="1"/>
  <c r="H24" i="1"/>
  <c r="E25" i="1"/>
  <c r="F25" i="1"/>
  <c r="G25" i="1"/>
  <c r="H25" i="1"/>
  <c r="E26" i="1"/>
  <c r="F26" i="1"/>
  <c r="G26" i="1"/>
  <c r="H26" i="1"/>
  <c r="E27" i="1"/>
  <c r="F27" i="1"/>
  <c r="G27" i="1"/>
  <c r="H27" i="1"/>
  <c r="E28" i="1"/>
  <c r="F28" i="1"/>
  <c r="G28" i="1"/>
  <c r="H28" i="1"/>
  <c r="E29" i="1"/>
  <c r="F29" i="1"/>
  <c r="G29" i="1"/>
  <c r="H29" i="1"/>
  <c r="E30" i="1"/>
  <c r="F30" i="1"/>
  <c r="G30" i="1"/>
  <c r="H30" i="1"/>
  <c r="E31" i="1"/>
  <c r="F31" i="1"/>
  <c r="G31" i="1"/>
  <c r="H31" i="1"/>
  <c r="E32" i="1"/>
  <c r="F32" i="1"/>
  <c r="G32" i="1"/>
  <c r="H32" i="1"/>
  <c r="E33" i="1"/>
  <c r="F33" i="1"/>
  <c r="G33" i="1"/>
  <c r="H33" i="1"/>
  <c r="E34" i="1"/>
  <c r="F34" i="1"/>
  <c r="G34" i="1"/>
  <c r="H34" i="1"/>
  <c r="E35" i="1"/>
  <c r="F35" i="1"/>
  <c r="G35" i="1"/>
  <c r="H35" i="1"/>
  <c r="E36" i="1"/>
  <c r="F36" i="1"/>
  <c r="G36" i="1"/>
  <c r="H36" i="1"/>
  <c r="E37" i="1"/>
  <c r="F37" i="1"/>
  <c r="G37" i="1"/>
  <c r="H37" i="1"/>
  <c r="E38" i="1"/>
  <c r="F38" i="1"/>
  <c r="G38" i="1"/>
  <c r="H38" i="1"/>
  <c r="E39" i="1"/>
  <c r="F39" i="1"/>
  <c r="G39" i="1"/>
  <c r="H39" i="1"/>
  <c r="E40" i="1"/>
  <c r="F40" i="1"/>
  <c r="G40" i="1"/>
  <c r="H40" i="1"/>
  <c r="E41" i="1"/>
  <c r="F41" i="1"/>
  <c r="G41" i="1"/>
  <c r="H41" i="1"/>
  <c r="E42" i="1"/>
  <c r="F42" i="1"/>
  <c r="G42" i="1"/>
  <c r="H42" i="1"/>
  <c r="E43" i="1"/>
  <c r="F43" i="1"/>
  <c r="G43" i="1"/>
  <c r="H43" i="1"/>
  <c r="E44" i="1"/>
  <c r="F44" i="1"/>
  <c r="G44" i="1"/>
  <c r="H44" i="1"/>
  <c r="E45" i="1"/>
  <c r="F45" i="1"/>
  <c r="G45" i="1"/>
  <c r="H45" i="1"/>
  <c r="E46" i="1"/>
  <c r="F46" i="1"/>
  <c r="G46" i="1"/>
  <c r="H46" i="1"/>
  <c r="E47" i="1"/>
  <c r="F47" i="1"/>
  <c r="G47" i="1"/>
  <c r="H47" i="1"/>
  <c r="E48" i="1"/>
  <c r="F48" i="1"/>
  <c r="G48" i="1"/>
  <c r="H48" i="1"/>
  <c r="E49" i="1"/>
  <c r="F49" i="1"/>
  <c r="G49" i="1"/>
  <c r="H49" i="1"/>
  <c r="E50" i="1"/>
  <c r="F50" i="1"/>
  <c r="G50" i="1"/>
  <c r="H50" i="1"/>
  <c r="E51" i="1"/>
  <c r="F51" i="1"/>
  <c r="G51" i="1"/>
  <c r="H51" i="1"/>
  <c r="E52" i="1"/>
  <c r="F52" i="1"/>
  <c r="G52" i="1"/>
  <c r="H52" i="1"/>
  <c r="E53" i="1"/>
  <c r="F53" i="1"/>
  <c r="G53" i="1"/>
  <c r="H53" i="1"/>
  <c r="E54" i="1"/>
  <c r="F54" i="1"/>
  <c r="G54" i="1"/>
  <c r="H54" i="1"/>
  <c r="E55" i="1"/>
  <c r="F55" i="1"/>
  <c r="G55" i="1"/>
  <c r="H55" i="1"/>
  <c r="E56" i="1"/>
  <c r="F56" i="1"/>
  <c r="G56" i="1"/>
  <c r="H56" i="1"/>
  <c r="E57" i="1"/>
  <c r="F57" i="1"/>
  <c r="G57" i="1"/>
  <c r="H57" i="1"/>
  <c r="E58" i="1"/>
  <c r="F58" i="1"/>
  <c r="G58" i="1"/>
  <c r="H58" i="1"/>
  <c r="E59" i="1"/>
  <c r="F59" i="1"/>
  <c r="G59" i="1"/>
  <c r="H59" i="1"/>
  <c r="E60" i="1"/>
  <c r="F60" i="1"/>
  <c r="G60" i="1"/>
  <c r="H60" i="1"/>
  <c r="E61" i="1"/>
  <c r="F61" i="1"/>
  <c r="G61" i="1"/>
  <c r="H61" i="1"/>
  <c r="E62" i="1"/>
  <c r="F62" i="1"/>
  <c r="G62" i="1"/>
  <c r="H62" i="1"/>
  <c r="E63" i="1"/>
  <c r="F63" i="1"/>
  <c r="G63" i="1"/>
  <c r="H63" i="1"/>
  <c r="E64" i="1"/>
  <c r="F64" i="1"/>
  <c r="G64" i="1"/>
  <c r="H64" i="1"/>
  <c r="E65" i="1"/>
  <c r="F65" i="1"/>
  <c r="G65" i="1"/>
  <c r="H65" i="1"/>
  <c r="E66" i="1"/>
  <c r="F66" i="1"/>
  <c r="G66" i="1"/>
  <c r="H66" i="1"/>
  <c r="E67" i="1"/>
  <c r="F67" i="1"/>
  <c r="G67" i="1"/>
  <c r="H67" i="1"/>
  <c r="E68" i="1"/>
  <c r="F68" i="1"/>
  <c r="G68" i="1"/>
  <c r="H68" i="1"/>
  <c r="E69" i="1"/>
  <c r="F69" i="1"/>
  <c r="G69" i="1"/>
  <c r="H69" i="1"/>
  <c r="E70" i="1"/>
  <c r="F70" i="1"/>
  <c r="G70" i="1"/>
  <c r="H70" i="1"/>
  <c r="E71" i="1"/>
  <c r="F71" i="1"/>
  <c r="G71" i="1"/>
  <c r="H71" i="1"/>
  <c r="E72" i="1"/>
  <c r="F72" i="1"/>
  <c r="G72" i="1"/>
  <c r="H72" i="1"/>
  <c r="E73" i="1"/>
  <c r="F73" i="1"/>
  <c r="G73" i="1"/>
  <c r="H73" i="1"/>
  <c r="E74" i="1"/>
  <c r="F74" i="1"/>
  <c r="G74" i="1"/>
  <c r="H74" i="1"/>
  <c r="E75" i="1"/>
  <c r="F75" i="1"/>
  <c r="G75" i="1"/>
  <c r="H75" i="1"/>
  <c r="E76" i="1"/>
  <c r="F76" i="1"/>
  <c r="G76" i="1"/>
  <c r="H76" i="1"/>
  <c r="E77" i="1"/>
  <c r="F77" i="1"/>
  <c r="G77" i="1"/>
  <c r="H77" i="1"/>
  <c r="E78" i="1"/>
  <c r="F78" i="1"/>
  <c r="G78" i="1"/>
  <c r="H78" i="1"/>
  <c r="E79" i="1"/>
  <c r="F79" i="1"/>
  <c r="G79" i="1"/>
  <c r="H79" i="1"/>
  <c r="E80" i="1"/>
  <c r="F80" i="1"/>
  <c r="G80" i="1"/>
  <c r="H80" i="1"/>
  <c r="E81" i="1"/>
  <c r="F81" i="1"/>
  <c r="G81" i="1"/>
  <c r="H81" i="1"/>
  <c r="E82" i="1"/>
  <c r="F82" i="1"/>
  <c r="G82" i="1"/>
  <c r="H82" i="1"/>
  <c r="E83" i="1"/>
  <c r="F83" i="1"/>
  <c r="G83" i="1"/>
  <c r="H83" i="1"/>
  <c r="E84" i="1"/>
  <c r="F84" i="1"/>
  <c r="G84" i="1"/>
  <c r="H84" i="1"/>
  <c r="E85" i="1"/>
  <c r="F85" i="1"/>
  <c r="G85" i="1"/>
  <c r="H85" i="1"/>
  <c r="E86" i="1"/>
  <c r="F86" i="1"/>
  <c r="G86" i="1"/>
  <c r="H86" i="1"/>
  <c r="E87" i="1"/>
  <c r="F87" i="1"/>
  <c r="G87" i="1"/>
  <c r="H87" i="1"/>
  <c r="E88" i="1"/>
  <c r="F88" i="1"/>
  <c r="G88" i="1"/>
  <c r="H88" i="1"/>
  <c r="E89" i="1"/>
  <c r="F89" i="1"/>
  <c r="G89" i="1"/>
  <c r="H89" i="1"/>
  <c r="E90" i="1"/>
  <c r="F90" i="1"/>
  <c r="G90" i="1"/>
  <c r="H90" i="1"/>
  <c r="E91" i="1"/>
  <c r="F91" i="1"/>
  <c r="G91" i="1"/>
  <c r="H91" i="1"/>
  <c r="E92" i="1"/>
  <c r="F92" i="1"/>
  <c r="G92" i="1"/>
  <c r="H92" i="1"/>
  <c r="E93" i="1"/>
  <c r="F93" i="1"/>
  <c r="G93" i="1"/>
  <c r="H93" i="1"/>
  <c r="E94" i="1"/>
  <c r="F94" i="1"/>
  <c r="G94" i="1"/>
  <c r="H94" i="1"/>
  <c r="E95" i="1"/>
  <c r="F95" i="1"/>
  <c r="G95" i="1"/>
  <c r="H95" i="1"/>
  <c r="E96" i="1"/>
  <c r="F96" i="1"/>
  <c r="G96" i="1"/>
  <c r="H96" i="1"/>
  <c r="E97" i="1"/>
  <c r="F97" i="1"/>
  <c r="G97" i="1"/>
  <c r="H97" i="1"/>
  <c r="E98" i="1"/>
  <c r="F98" i="1"/>
  <c r="G98" i="1"/>
  <c r="H98" i="1"/>
  <c r="E99" i="1"/>
  <c r="F99" i="1"/>
  <c r="G99" i="1"/>
  <c r="H99" i="1"/>
  <c r="E100" i="1"/>
  <c r="F100" i="1"/>
  <c r="G100" i="1"/>
  <c r="H100" i="1"/>
  <c r="E101" i="1"/>
  <c r="F101" i="1"/>
  <c r="G101" i="1"/>
  <c r="H101" i="1"/>
  <c r="E102" i="1"/>
  <c r="F102" i="1"/>
  <c r="G102" i="1"/>
  <c r="H102" i="1"/>
  <c r="E103" i="1"/>
  <c r="F103" i="1"/>
  <c r="G103" i="1"/>
  <c r="H103" i="1"/>
  <c r="E104" i="1"/>
  <c r="F104" i="1"/>
  <c r="G104" i="1"/>
  <c r="H104" i="1"/>
  <c r="E105" i="1"/>
  <c r="F105" i="1"/>
  <c r="G105" i="1"/>
  <c r="H105" i="1"/>
  <c r="E106" i="1"/>
  <c r="F106" i="1"/>
  <c r="G106" i="1"/>
  <c r="H106" i="1"/>
  <c r="E107" i="1"/>
  <c r="F107" i="1"/>
  <c r="G107" i="1"/>
  <c r="H107" i="1"/>
  <c r="E108" i="1"/>
  <c r="F108" i="1"/>
  <c r="G108" i="1"/>
  <c r="H108" i="1"/>
  <c r="E109" i="1"/>
  <c r="F109" i="1"/>
  <c r="G109" i="1"/>
  <c r="H109" i="1"/>
  <c r="E110" i="1"/>
  <c r="F110" i="1"/>
  <c r="G110" i="1"/>
  <c r="H110" i="1"/>
  <c r="E111" i="1"/>
  <c r="F111" i="1"/>
  <c r="G111" i="1"/>
  <c r="H111" i="1"/>
  <c r="E112" i="1"/>
  <c r="F112" i="1"/>
  <c r="G112" i="1"/>
  <c r="H112" i="1"/>
  <c r="E113" i="1"/>
  <c r="F113" i="1"/>
  <c r="G113" i="1"/>
  <c r="H113" i="1"/>
  <c r="E114" i="1"/>
  <c r="F114" i="1"/>
  <c r="G114" i="1"/>
  <c r="H114" i="1"/>
  <c r="E115" i="1"/>
  <c r="F115" i="1"/>
  <c r="G115" i="1"/>
  <c r="H115" i="1"/>
  <c r="E116" i="1"/>
  <c r="F116" i="1"/>
  <c r="G116" i="1"/>
  <c r="H116" i="1"/>
  <c r="E117" i="1"/>
  <c r="F117" i="1"/>
  <c r="G117" i="1"/>
  <c r="H117" i="1"/>
  <c r="E118" i="1"/>
  <c r="F118" i="1"/>
  <c r="G118" i="1"/>
  <c r="H118" i="1"/>
  <c r="E119" i="1"/>
  <c r="F119" i="1"/>
  <c r="G119" i="1"/>
  <c r="H119" i="1"/>
  <c r="E120" i="1"/>
  <c r="F120" i="1"/>
  <c r="G120" i="1"/>
  <c r="H120" i="1"/>
  <c r="E121" i="1"/>
  <c r="F121" i="1"/>
  <c r="G121" i="1"/>
  <c r="H121" i="1"/>
  <c r="E122" i="1"/>
  <c r="F122" i="1"/>
  <c r="G122" i="1"/>
  <c r="H122" i="1"/>
  <c r="E123" i="1"/>
  <c r="F123" i="1"/>
  <c r="G123" i="1"/>
  <c r="H123" i="1"/>
  <c r="E124" i="1"/>
  <c r="F124" i="1"/>
  <c r="G124" i="1"/>
  <c r="H124" i="1"/>
  <c r="E125" i="1"/>
  <c r="F125" i="1"/>
  <c r="G125" i="1"/>
  <c r="H125" i="1"/>
  <c r="E126" i="1"/>
  <c r="F126" i="1"/>
  <c r="G126" i="1"/>
  <c r="H126" i="1"/>
  <c r="E127" i="1"/>
  <c r="F127" i="1"/>
  <c r="G127" i="1"/>
  <c r="H127" i="1"/>
  <c r="E128" i="1"/>
  <c r="F128" i="1"/>
  <c r="G128" i="1"/>
  <c r="H128" i="1"/>
  <c r="E129" i="1"/>
  <c r="F129" i="1"/>
  <c r="G129" i="1"/>
  <c r="H129" i="1"/>
  <c r="E130" i="1"/>
  <c r="F130" i="1"/>
  <c r="G130" i="1"/>
  <c r="H130" i="1"/>
  <c r="E131" i="1"/>
  <c r="F131" i="1"/>
  <c r="G131" i="1"/>
  <c r="H131" i="1"/>
  <c r="E132" i="1"/>
  <c r="F132" i="1"/>
  <c r="G132" i="1"/>
  <c r="H132" i="1"/>
  <c r="E133" i="1"/>
  <c r="F133" i="1"/>
  <c r="G133" i="1"/>
  <c r="H133" i="1"/>
  <c r="E134" i="1"/>
  <c r="F134" i="1"/>
  <c r="G134" i="1"/>
  <c r="H134" i="1"/>
  <c r="E135" i="1"/>
  <c r="F135" i="1"/>
  <c r="G135" i="1"/>
  <c r="H135" i="1"/>
  <c r="E136" i="1"/>
  <c r="F136" i="1"/>
  <c r="G136" i="1"/>
  <c r="H136" i="1"/>
  <c r="E137" i="1"/>
  <c r="F137" i="1"/>
  <c r="G137" i="1"/>
  <c r="H137" i="1"/>
  <c r="E138" i="1"/>
  <c r="F138" i="1"/>
  <c r="G138" i="1"/>
  <c r="H138" i="1"/>
  <c r="E139" i="1"/>
  <c r="F139" i="1"/>
  <c r="G139" i="1"/>
  <c r="H139" i="1"/>
  <c r="E140" i="1"/>
  <c r="F140" i="1"/>
  <c r="G140" i="1"/>
  <c r="H140" i="1"/>
  <c r="E141" i="1"/>
  <c r="F141" i="1"/>
  <c r="G141" i="1"/>
  <c r="H141" i="1"/>
  <c r="E142" i="1"/>
  <c r="F142" i="1"/>
  <c r="G142" i="1"/>
  <c r="H142" i="1"/>
  <c r="E143" i="1"/>
  <c r="F143" i="1"/>
  <c r="G143" i="1"/>
  <c r="H143" i="1"/>
  <c r="E144" i="1"/>
  <c r="F144" i="1"/>
  <c r="G144" i="1"/>
  <c r="H144" i="1"/>
  <c r="E145" i="1"/>
  <c r="F145" i="1"/>
  <c r="G145" i="1"/>
  <c r="H145" i="1"/>
  <c r="E146" i="1"/>
  <c r="F146" i="1"/>
  <c r="G146" i="1"/>
  <c r="H146" i="1"/>
  <c r="E147" i="1"/>
  <c r="F147" i="1"/>
  <c r="G147" i="1"/>
  <c r="H147" i="1"/>
  <c r="E148" i="1"/>
  <c r="F148" i="1"/>
  <c r="G148" i="1"/>
  <c r="H148" i="1"/>
  <c r="E149" i="1"/>
  <c r="F149" i="1"/>
  <c r="G149" i="1"/>
  <c r="H149" i="1"/>
  <c r="E150" i="1"/>
  <c r="F150" i="1"/>
  <c r="G150" i="1"/>
  <c r="H150" i="1"/>
  <c r="E151" i="1"/>
  <c r="F151" i="1"/>
  <c r="G151" i="1"/>
  <c r="H151" i="1"/>
  <c r="E152" i="1"/>
  <c r="F152" i="1"/>
  <c r="G152" i="1"/>
  <c r="H152" i="1"/>
  <c r="E153" i="1"/>
  <c r="F153" i="1"/>
  <c r="G153" i="1"/>
  <c r="H153" i="1"/>
  <c r="E154" i="1"/>
  <c r="F154" i="1"/>
  <c r="G154" i="1"/>
  <c r="H154" i="1"/>
  <c r="E155" i="1"/>
  <c r="F155" i="1"/>
  <c r="G155" i="1"/>
  <c r="H155" i="1"/>
  <c r="E156" i="1"/>
  <c r="F156" i="1"/>
  <c r="G156" i="1"/>
  <c r="H156" i="1"/>
  <c r="E157" i="1"/>
  <c r="F157" i="1"/>
  <c r="G157" i="1"/>
  <c r="H157" i="1"/>
  <c r="E158" i="1"/>
  <c r="F158" i="1"/>
  <c r="G158" i="1"/>
  <c r="H158" i="1"/>
  <c r="E159" i="1"/>
  <c r="F159" i="1"/>
  <c r="G159" i="1"/>
  <c r="H159" i="1"/>
  <c r="E160" i="1"/>
  <c r="F160" i="1"/>
  <c r="G160" i="1"/>
  <c r="H160" i="1"/>
  <c r="E161" i="1"/>
  <c r="F161" i="1"/>
  <c r="G161" i="1"/>
  <c r="H161" i="1"/>
  <c r="E162" i="1"/>
  <c r="F162" i="1"/>
  <c r="G162" i="1"/>
  <c r="H162" i="1"/>
  <c r="E163" i="1"/>
  <c r="F163" i="1"/>
  <c r="G163" i="1"/>
  <c r="H163" i="1"/>
  <c r="E164" i="1"/>
  <c r="F164" i="1"/>
  <c r="G164" i="1"/>
  <c r="H164" i="1"/>
  <c r="E165" i="1"/>
  <c r="F165" i="1"/>
  <c r="G165" i="1"/>
  <c r="H165" i="1"/>
  <c r="E166" i="1"/>
  <c r="F166" i="1"/>
  <c r="G166" i="1"/>
  <c r="H166" i="1"/>
  <c r="E167" i="1"/>
  <c r="F167" i="1"/>
  <c r="G167" i="1"/>
  <c r="H167" i="1"/>
  <c r="E168" i="1"/>
  <c r="F168" i="1"/>
  <c r="G168" i="1"/>
  <c r="H168" i="1"/>
  <c r="E169" i="1"/>
  <c r="F169" i="1"/>
  <c r="G169" i="1"/>
  <c r="H169" i="1"/>
  <c r="E170" i="1"/>
  <c r="F170" i="1"/>
  <c r="G170" i="1"/>
  <c r="H170" i="1"/>
  <c r="E171" i="1"/>
  <c r="F171" i="1"/>
  <c r="G171" i="1"/>
  <c r="H171" i="1"/>
  <c r="E172" i="1"/>
  <c r="F172" i="1"/>
  <c r="G172" i="1"/>
  <c r="H172" i="1"/>
  <c r="E173" i="1"/>
  <c r="F173" i="1"/>
  <c r="G173" i="1"/>
  <c r="H173" i="1"/>
  <c r="E174" i="1"/>
  <c r="F174" i="1"/>
  <c r="G174" i="1"/>
  <c r="H174" i="1"/>
  <c r="E175" i="1"/>
  <c r="F175" i="1"/>
  <c r="G175" i="1"/>
  <c r="H175" i="1"/>
  <c r="E176" i="1"/>
  <c r="F176" i="1"/>
  <c r="G176" i="1"/>
  <c r="H176" i="1"/>
  <c r="E177" i="1"/>
  <c r="F177" i="1"/>
  <c r="G177" i="1"/>
  <c r="H177" i="1"/>
  <c r="E178" i="1"/>
  <c r="F178" i="1"/>
  <c r="G178" i="1"/>
  <c r="H178" i="1"/>
  <c r="E179" i="1"/>
  <c r="F179" i="1"/>
  <c r="G179" i="1"/>
  <c r="H179" i="1"/>
  <c r="E180" i="1"/>
  <c r="F180" i="1"/>
  <c r="G180" i="1"/>
  <c r="H180" i="1"/>
  <c r="E181" i="1"/>
  <c r="F181" i="1"/>
  <c r="G181" i="1"/>
  <c r="H181" i="1"/>
  <c r="E182" i="1"/>
  <c r="F182" i="1"/>
  <c r="G182" i="1"/>
  <c r="H182" i="1"/>
  <c r="E183" i="1"/>
  <c r="F183" i="1"/>
  <c r="G183" i="1"/>
  <c r="H183" i="1"/>
  <c r="E184" i="1"/>
  <c r="F184" i="1"/>
  <c r="G184" i="1"/>
  <c r="H184" i="1"/>
  <c r="E185" i="1"/>
  <c r="F185" i="1"/>
  <c r="G185" i="1"/>
  <c r="H185" i="1"/>
  <c r="E186" i="1"/>
  <c r="F186" i="1"/>
  <c r="G186" i="1"/>
  <c r="H186" i="1"/>
  <c r="E187" i="1"/>
  <c r="F187" i="1"/>
  <c r="G187" i="1"/>
  <c r="H187" i="1"/>
  <c r="E188" i="1"/>
  <c r="F188" i="1"/>
  <c r="G188" i="1"/>
  <c r="H188" i="1"/>
  <c r="E189" i="1"/>
  <c r="F189" i="1"/>
  <c r="G189" i="1"/>
  <c r="H189" i="1"/>
  <c r="E190" i="1"/>
  <c r="F190" i="1"/>
  <c r="G190" i="1"/>
  <c r="H190" i="1"/>
  <c r="E191" i="1"/>
  <c r="F191" i="1"/>
  <c r="G191" i="1"/>
  <c r="H191" i="1"/>
  <c r="E192" i="1"/>
  <c r="F192" i="1"/>
  <c r="G192" i="1"/>
  <c r="H192" i="1"/>
  <c r="E193" i="1"/>
  <c r="F193" i="1"/>
  <c r="G193" i="1"/>
  <c r="H193" i="1"/>
  <c r="E194" i="1"/>
  <c r="F194" i="1"/>
  <c r="G194" i="1"/>
  <c r="H194" i="1"/>
  <c r="E195" i="1"/>
  <c r="F195" i="1"/>
  <c r="G195" i="1"/>
  <c r="H195" i="1"/>
  <c r="E196" i="1"/>
  <c r="F196" i="1"/>
  <c r="G196" i="1"/>
  <c r="H196" i="1"/>
  <c r="E197" i="1"/>
  <c r="F197" i="1"/>
  <c r="G197" i="1"/>
  <c r="H197" i="1"/>
  <c r="E198" i="1"/>
  <c r="F198" i="1"/>
  <c r="G198" i="1"/>
  <c r="H198" i="1"/>
  <c r="E199" i="1"/>
  <c r="F199" i="1"/>
  <c r="G199" i="1"/>
  <c r="H199" i="1"/>
  <c r="E200" i="1"/>
  <c r="F200" i="1"/>
  <c r="G200" i="1"/>
  <c r="H200" i="1"/>
  <c r="E201" i="1"/>
  <c r="F201" i="1"/>
  <c r="G201" i="1"/>
  <c r="H201" i="1"/>
  <c r="E202" i="1"/>
  <c r="F202" i="1"/>
  <c r="G202" i="1"/>
  <c r="H202" i="1"/>
  <c r="E203" i="1"/>
  <c r="F203" i="1"/>
  <c r="G203" i="1"/>
  <c r="H203" i="1"/>
  <c r="E204" i="1"/>
  <c r="F204" i="1"/>
  <c r="G204" i="1"/>
  <c r="H204" i="1"/>
  <c r="E205" i="1"/>
  <c r="F205" i="1"/>
  <c r="G205" i="1"/>
  <c r="H205" i="1"/>
  <c r="E206" i="1"/>
  <c r="F206" i="1"/>
  <c r="G206" i="1"/>
  <c r="H206" i="1"/>
  <c r="E207" i="1"/>
  <c r="F207" i="1"/>
  <c r="G207" i="1"/>
  <c r="H207" i="1"/>
  <c r="E208" i="1"/>
  <c r="F208" i="1"/>
  <c r="G208" i="1"/>
  <c r="H208" i="1"/>
  <c r="E209" i="1"/>
  <c r="F209" i="1"/>
  <c r="G209" i="1"/>
  <c r="H209" i="1"/>
  <c r="E210" i="1"/>
  <c r="F210" i="1"/>
  <c r="G210" i="1"/>
  <c r="H210" i="1"/>
  <c r="E211" i="1"/>
  <c r="F211" i="1"/>
  <c r="G211" i="1"/>
  <c r="H211" i="1"/>
  <c r="E212" i="1"/>
  <c r="F212" i="1"/>
  <c r="G212" i="1"/>
  <c r="H212" i="1"/>
  <c r="E213" i="1"/>
  <c r="F213" i="1"/>
  <c r="G213" i="1"/>
  <c r="H213" i="1"/>
  <c r="E214" i="1"/>
  <c r="F214" i="1"/>
  <c r="G214" i="1"/>
  <c r="H214" i="1"/>
  <c r="E215" i="1"/>
  <c r="F215" i="1"/>
  <c r="G215" i="1"/>
  <c r="H215" i="1"/>
  <c r="E216" i="1"/>
  <c r="F216" i="1"/>
  <c r="G216" i="1"/>
  <c r="H216" i="1"/>
  <c r="E217" i="1"/>
  <c r="F217" i="1"/>
  <c r="G217" i="1"/>
  <c r="H217" i="1"/>
  <c r="E218" i="1"/>
  <c r="F218" i="1"/>
  <c r="G218" i="1"/>
  <c r="H218" i="1"/>
  <c r="E219" i="1"/>
  <c r="F219" i="1"/>
  <c r="G219" i="1"/>
  <c r="H219" i="1"/>
  <c r="E220" i="1"/>
  <c r="F220" i="1"/>
  <c r="G220" i="1"/>
  <c r="H220" i="1"/>
  <c r="E221" i="1"/>
  <c r="F221" i="1"/>
  <c r="G221" i="1"/>
  <c r="H221" i="1"/>
  <c r="E222" i="1"/>
  <c r="F222" i="1"/>
  <c r="G222" i="1"/>
  <c r="H222" i="1"/>
  <c r="E223" i="1"/>
  <c r="F223" i="1"/>
  <c r="G223" i="1"/>
  <c r="H223" i="1"/>
  <c r="E224" i="1"/>
  <c r="F224" i="1"/>
  <c r="G224" i="1"/>
  <c r="H224" i="1"/>
  <c r="E225" i="1"/>
  <c r="F225" i="1"/>
  <c r="G225" i="1"/>
  <c r="H225" i="1"/>
  <c r="E226" i="1"/>
  <c r="F226" i="1"/>
  <c r="G226" i="1"/>
  <c r="H226" i="1"/>
  <c r="E227" i="1"/>
  <c r="F227" i="1"/>
  <c r="G227" i="1"/>
  <c r="H227" i="1"/>
  <c r="E228" i="1"/>
  <c r="F228" i="1"/>
  <c r="G228" i="1"/>
  <c r="H228" i="1"/>
  <c r="E229" i="1"/>
  <c r="F229" i="1"/>
  <c r="G229" i="1"/>
  <c r="H229" i="1"/>
  <c r="E230" i="1"/>
  <c r="F230" i="1"/>
  <c r="G230" i="1"/>
  <c r="H230" i="1"/>
  <c r="E231" i="1"/>
  <c r="F231" i="1"/>
  <c r="G231" i="1"/>
  <c r="H231" i="1"/>
  <c r="E232" i="1"/>
  <c r="F232" i="1"/>
  <c r="G232" i="1"/>
  <c r="H232" i="1"/>
  <c r="E233" i="1"/>
  <c r="F233" i="1"/>
  <c r="G233" i="1"/>
  <c r="H233" i="1"/>
  <c r="E234" i="1"/>
  <c r="F234" i="1"/>
  <c r="G234" i="1"/>
  <c r="H234" i="1"/>
  <c r="E235" i="1"/>
  <c r="F235" i="1"/>
  <c r="G235" i="1"/>
  <c r="H235" i="1"/>
  <c r="E236" i="1"/>
  <c r="F236" i="1"/>
  <c r="G236" i="1"/>
  <c r="H236" i="1"/>
  <c r="E237" i="1"/>
  <c r="F237" i="1"/>
  <c r="G237" i="1"/>
  <c r="H237" i="1"/>
  <c r="E238" i="1"/>
  <c r="F238" i="1"/>
  <c r="G238" i="1"/>
  <c r="H238" i="1"/>
  <c r="E239" i="1"/>
  <c r="F239" i="1"/>
  <c r="G239" i="1"/>
  <c r="H239" i="1"/>
  <c r="E240" i="1"/>
  <c r="F240" i="1"/>
  <c r="G240" i="1"/>
  <c r="H240" i="1"/>
  <c r="E241" i="1"/>
  <c r="F241" i="1"/>
  <c r="G241" i="1"/>
  <c r="H241" i="1"/>
  <c r="E242" i="1"/>
  <c r="F242" i="1"/>
  <c r="G242" i="1"/>
  <c r="H242" i="1"/>
  <c r="E243" i="1"/>
  <c r="F243" i="1"/>
  <c r="G243" i="1"/>
  <c r="H243" i="1"/>
  <c r="E244" i="1"/>
  <c r="F244" i="1"/>
  <c r="G244" i="1"/>
  <c r="H244" i="1"/>
  <c r="E245" i="1"/>
  <c r="F245" i="1"/>
  <c r="G245" i="1"/>
  <c r="H245" i="1"/>
  <c r="E246" i="1"/>
  <c r="F246" i="1"/>
  <c r="G246" i="1"/>
  <c r="H246" i="1"/>
  <c r="E247" i="1"/>
  <c r="F247" i="1"/>
  <c r="G247" i="1"/>
  <c r="H247" i="1"/>
  <c r="E248" i="1"/>
  <c r="F248" i="1"/>
  <c r="G248" i="1"/>
  <c r="H248" i="1"/>
  <c r="E249" i="1"/>
  <c r="F249" i="1"/>
  <c r="G249" i="1"/>
  <c r="H249" i="1"/>
  <c r="E250" i="1"/>
  <c r="F250" i="1"/>
  <c r="G250" i="1"/>
  <c r="H250" i="1"/>
  <c r="E251" i="1"/>
  <c r="F251" i="1"/>
  <c r="G251" i="1"/>
  <c r="H251" i="1"/>
  <c r="E252" i="1"/>
  <c r="F252" i="1"/>
  <c r="G252" i="1"/>
  <c r="H252" i="1"/>
  <c r="E253" i="1"/>
  <c r="F253" i="1"/>
  <c r="G253" i="1"/>
  <c r="H253" i="1"/>
  <c r="E254" i="1"/>
  <c r="F254" i="1"/>
  <c r="G254" i="1"/>
  <c r="H254" i="1"/>
  <c r="E255" i="1"/>
  <c r="F255" i="1"/>
  <c r="G255" i="1"/>
  <c r="H255" i="1"/>
  <c r="E256" i="1"/>
  <c r="F256" i="1"/>
  <c r="G256" i="1"/>
  <c r="H256" i="1"/>
  <c r="E257" i="1"/>
  <c r="F257" i="1"/>
  <c r="G257" i="1"/>
  <c r="H257" i="1"/>
  <c r="E258" i="1"/>
  <c r="F258" i="1"/>
  <c r="G258" i="1"/>
  <c r="H258" i="1"/>
  <c r="E259" i="1"/>
  <c r="F259" i="1"/>
  <c r="G259" i="1"/>
  <c r="H259" i="1"/>
  <c r="E260" i="1"/>
  <c r="F260" i="1"/>
  <c r="G260" i="1"/>
  <c r="H260" i="1"/>
  <c r="E261" i="1"/>
  <c r="F261" i="1"/>
  <c r="G261" i="1"/>
  <c r="H261" i="1"/>
  <c r="E262" i="1"/>
  <c r="F262" i="1"/>
  <c r="G262" i="1"/>
  <c r="H262" i="1"/>
  <c r="E263" i="1"/>
  <c r="F263" i="1"/>
  <c r="G263" i="1"/>
  <c r="H263" i="1"/>
  <c r="E264" i="1"/>
  <c r="F264" i="1"/>
  <c r="G264" i="1"/>
  <c r="H264" i="1"/>
  <c r="E265" i="1"/>
  <c r="F265" i="1"/>
  <c r="G265" i="1"/>
  <c r="H265" i="1"/>
  <c r="E266" i="1"/>
  <c r="F266" i="1"/>
  <c r="G266" i="1"/>
  <c r="H266" i="1"/>
  <c r="E267" i="1"/>
  <c r="F267" i="1"/>
  <c r="G267" i="1"/>
  <c r="H267" i="1"/>
  <c r="E268" i="1"/>
  <c r="F268" i="1"/>
  <c r="G268" i="1"/>
  <c r="H268" i="1"/>
  <c r="E269" i="1"/>
  <c r="F269" i="1"/>
  <c r="G269" i="1"/>
  <c r="H269" i="1"/>
  <c r="E270" i="1"/>
  <c r="F270" i="1"/>
  <c r="G270" i="1"/>
  <c r="H270" i="1"/>
  <c r="E271" i="1"/>
  <c r="F271" i="1"/>
  <c r="G271" i="1"/>
  <c r="H271" i="1"/>
  <c r="E272" i="1"/>
  <c r="F272" i="1"/>
  <c r="G272" i="1"/>
  <c r="H272" i="1"/>
  <c r="E273" i="1"/>
  <c r="F273" i="1"/>
  <c r="G273" i="1"/>
  <c r="H273" i="1"/>
  <c r="E274" i="1"/>
  <c r="F274" i="1"/>
  <c r="G274" i="1"/>
  <c r="H274" i="1"/>
  <c r="E275" i="1"/>
  <c r="F275" i="1"/>
  <c r="G275" i="1"/>
  <c r="H275" i="1"/>
  <c r="E276" i="1"/>
  <c r="F276" i="1"/>
  <c r="G276" i="1"/>
  <c r="H276" i="1"/>
  <c r="E277" i="1"/>
  <c r="F277" i="1"/>
  <c r="G277" i="1"/>
  <c r="H277" i="1"/>
  <c r="E278" i="1"/>
  <c r="F278" i="1"/>
  <c r="G278" i="1"/>
  <c r="H278" i="1"/>
  <c r="E279" i="1"/>
  <c r="F279" i="1"/>
  <c r="G279" i="1"/>
  <c r="H279" i="1"/>
  <c r="E280" i="1"/>
  <c r="F280" i="1"/>
  <c r="G280" i="1"/>
  <c r="H280" i="1"/>
  <c r="E281" i="1"/>
  <c r="F281" i="1"/>
  <c r="G281" i="1"/>
  <c r="H281" i="1"/>
  <c r="E282" i="1"/>
  <c r="F282" i="1"/>
  <c r="G282" i="1"/>
  <c r="H282" i="1"/>
  <c r="E283" i="1"/>
  <c r="F283" i="1"/>
  <c r="G283" i="1"/>
  <c r="H283" i="1"/>
  <c r="E284" i="1"/>
  <c r="F284" i="1"/>
  <c r="G284" i="1"/>
  <c r="H284" i="1"/>
  <c r="E285" i="1"/>
  <c r="F285" i="1"/>
  <c r="G285" i="1"/>
  <c r="H285" i="1"/>
  <c r="E286" i="1"/>
  <c r="F286" i="1"/>
  <c r="G286" i="1"/>
  <c r="H286" i="1"/>
  <c r="E287" i="1"/>
  <c r="F287" i="1"/>
  <c r="G287" i="1"/>
  <c r="H287" i="1"/>
  <c r="E288" i="1"/>
  <c r="F288" i="1"/>
  <c r="G288" i="1"/>
  <c r="H288" i="1"/>
  <c r="E289" i="1"/>
  <c r="F289" i="1"/>
  <c r="G289" i="1"/>
  <c r="H289" i="1"/>
  <c r="E290" i="1"/>
  <c r="F290" i="1"/>
  <c r="G290" i="1"/>
  <c r="H290" i="1"/>
  <c r="E291" i="1"/>
  <c r="F291" i="1"/>
  <c r="G291" i="1"/>
  <c r="H291" i="1"/>
  <c r="E292" i="1"/>
  <c r="F292" i="1"/>
  <c r="G292" i="1"/>
  <c r="H292" i="1"/>
  <c r="E293" i="1"/>
  <c r="F293" i="1"/>
  <c r="G293" i="1"/>
  <c r="H293" i="1"/>
  <c r="E294" i="1"/>
  <c r="F294" i="1"/>
  <c r="G294" i="1"/>
  <c r="H294" i="1"/>
  <c r="E295" i="1"/>
  <c r="F295" i="1"/>
  <c r="G295" i="1"/>
  <c r="H295" i="1"/>
  <c r="E296" i="1"/>
  <c r="F296" i="1"/>
  <c r="G296" i="1"/>
  <c r="H296" i="1"/>
  <c r="E297" i="1"/>
  <c r="F297" i="1"/>
  <c r="G297" i="1"/>
  <c r="H297" i="1"/>
  <c r="E298" i="1"/>
  <c r="F298" i="1"/>
  <c r="G298" i="1"/>
  <c r="H298" i="1"/>
  <c r="E299" i="1"/>
  <c r="F299" i="1"/>
  <c r="G299" i="1"/>
  <c r="H299" i="1"/>
  <c r="E300" i="1"/>
  <c r="F300" i="1"/>
  <c r="G300" i="1"/>
  <c r="H300" i="1"/>
  <c r="E301" i="1"/>
  <c r="F301" i="1"/>
  <c r="G301" i="1"/>
  <c r="H301" i="1"/>
  <c r="E302" i="1"/>
  <c r="F302" i="1"/>
  <c r="G302" i="1"/>
  <c r="H302" i="1"/>
  <c r="E303" i="1"/>
  <c r="F303" i="1"/>
  <c r="G303" i="1"/>
  <c r="H303" i="1"/>
  <c r="E304" i="1"/>
  <c r="F304" i="1"/>
  <c r="G304" i="1"/>
  <c r="H304" i="1"/>
  <c r="E305" i="1"/>
  <c r="F305" i="1"/>
  <c r="G305" i="1"/>
  <c r="H305" i="1"/>
  <c r="E306" i="1"/>
  <c r="F306" i="1"/>
  <c r="G306" i="1"/>
  <c r="H306" i="1"/>
  <c r="E307" i="1"/>
  <c r="F307" i="1"/>
  <c r="G307" i="1"/>
  <c r="H307" i="1"/>
  <c r="E308" i="1"/>
  <c r="F308" i="1"/>
  <c r="G308" i="1"/>
  <c r="H308" i="1"/>
  <c r="E309" i="1"/>
  <c r="F309" i="1"/>
  <c r="G309" i="1"/>
  <c r="H309" i="1"/>
  <c r="E310" i="1"/>
  <c r="F310" i="1"/>
  <c r="G310" i="1"/>
  <c r="H310" i="1"/>
  <c r="E311" i="1"/>
  <c r="F311" i="1"/>
  <c r="G311" i="1"/>
  <c r="H311" i="1"/>
  <c r="E312" i="1"/>
  <c r="F312" i="1"/>
  <c r="G312" i="1"/>
  <c r="H312" i="1"/>
  <c r="E313" i="1"/>
  <c r="F313" i="1"/>
  <c r="G313" i="1"/>
  <c r="H313" i="1"/>
  <c r="E314" i="1"/>
  <c r="F314" i="1"/>
  <c r="G314" i="1"/>
  <c r="H314" i="1"/>
  <c r="E315" i="1"/>
  <c r="F315" i="1"/>
  <c r="G315" i="1"/>
  <c r="H315" i="1"/>
  <c r="E316" i="1"/>
  <c r="F316" i="1"/>
  <c r="G316" i="1"/>
  <c r="H316" i="1"/>
  <c r="E317" i="1"/>
  <c r="F317" i="1"/>
  <c r="G317" i="1"/>
  <c r="H317" i="1"/>
  <c r="E318" i="1"/>
  <c r="F318" i="1"/>
  <c r="G318" i="1"/>
  <c r="H318" i="1"/>
  <c r="E319" i="1"/>
  <c r="F319" i="1"/>
  <c r="G319" i="1"/>
  <c r="H319" i="1"/>
  <c r="E320" i="1"/>
  <c r="F320" i="1"/>
  <c r="G320" i="1"/>
  <c r="H320" i="1"/>
  <c r="E321" i="1"/>
  <c r="F321" i="1"/>
  <c r="G321" i="1"/>
  <c r="H321" i="1"/>
  <c r="E322" i="1"/>
  <c r="F322" i="1"/>
  <c r="G322" i="1"/>
  <c r="H322" i="1"/>
  <c r="E323" i="1"/>
  <c r="F323" i="1"/>
  <c r="G323" i="1"/>
  <c r="H323" i="1"/>
  <c r="E324" i="1"/>
  <c r="F324" i="1"/>
  <c r="G324" i="1"/>
  <c r="H324" i="1"/>
  <c r="E325" i="1"/>
  <c r="F325" i="1"/>
  <c r="G325" i="1"/>
  <c r="H325" i="1"/>
  <c r="E326" i="1"/>
  <c r="F326" i="1"/>
  <c r="G326" i="1"/>
  <c r="H326" i="1"/>
  <c r="E327" i="1"/>
  <c r="F327" i="1"/>
  <c r="G327" i="1"/>
  <c r="H327" i="1"/>
  <c r="E328" i="1"/>
  <c r="F328" i="1"/>
  <c r="G328" i="1"/>
  <c r="H328" i="1"/>
  <c r="E329" i="1"/>
  <c r="F329" i="1"/>
  <c r="G329" i="1"/>
  <c r="H329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H5" i="1"/>
  <c r="G5" i="1"/>
  <c r="F5" i="1"/>
  <c r="E5" i="1"/>
  <c r="D5" i="1"/>
</calcChain>
</file>

<file path=xl/sharedStrings.xml><?xml version="1.0" encoding="utf-8"?>
<sst xmlns="http://schemas.openxmlformats.org/spreadsheetml/2006/main" count="2995" uniqueCount="77">
  <si>
    <t># CoExpression detected</t>
  </si>
  <si>
    <t># Data: CommonPhysioParamPaper.txt</t>
  </si>
  <si>
    <t># Threshold:</t>
  </si>
  <si>
    <t>NodeID1</t>
  </si>
  <si>
    <t>NodeID2</t>
  </si>
  <si>
    <t>CE</t>
  </si>
  <si>
    <t>FE</t>
  </si>
  <si>
    <t>FR</t>
  </si>
  <si>
    <t>DTDVG</t>
  </si>
  <si>
    <t>Aortic diameter</t>
  </si>
  <si>
    <t>DTSVG (mm)</t>
  </si>
  <si>
    <t>PP (mm)</t>
  </si>
  <si>
    <t>mVG (mg)</t>
  </si>
  <si>
    <t>Sep (mm)</t>
  </si>
  <si>
    <t>Chol serique</t>
  </si>
  <si>
    <t>TG serique</t>
  </si>
  <si>
    <t>Creat_Ez serique</t>
  </si>
  <si>
    <t>HDL serique</t>
  </si>
  <si>
    <t>HOMA-IR</t>
  </si>
  <si>
    <t>Insulin</t>
  </si>
  <si>
    <t>Taille tibia (mm)</t>
  </si>
  <si>
    <t>TDE</t>
  </si>
  <si>
    <t>BM (g)</t>
  </si>
  <si>
    <t>Na_U (mmol/L)</t>
  </si>
  <si>
    <t>K_U (mmol/L)</t>
  </si>
  <si>
    <t>Cl_U (mmol/L)</t>
  </si>
  <si>
    <t>Ca_U (mmol/L)</t>
  </si>
  <si>
    <t>Urine (mL)</t>
  </si>
  <si>
    <t>Urine osmolality (mosmoles)</t>
  </si>
  <si>
    <t>A-velocity</t>
  </si>
  <si>
    <t>Sa lat (cm/s)</t>
  </si>
  <si>
    <t>Adiponectin (microg/mL)</t>
  </si>
  <si>
    <t>Node1</t>
  </si>
  <si>
    <t>Node2</t>
  </si>
  <si>
    <t>absCE</t>
  </si>
  <si>
    <t>Paper presence</t>
  </si>
  <si>
    <t>Paper descripion</t>
  </si>
  <si>
    <t>Orientation</t>
  </si>
  <si>
    <t>Distance</t>
  </si>
  <si>
    <t>Paper presence node1</t>
  </si>
  <si>
    <t>Paper descripion node1</t>
  </si>
  <si>
    <t>Paper presence node2</t>
  </si>
  <si>
    <t>Paper descripion node 2</t>
  </si>
  <si>
    <t>cardiac function</t>
  </si>
  <si>
    <t>Ejection fraction</t>
  </si>
  <si>
    <t>Fractional shortening</t>
  </si>
  <si>
    <t>late wave filing velocity</t>
  </si>
  <si>
    <t>early wave filing deceleration time</t>
  </si>
  <si>
    <t>systolic myocardial velocity at the lateral mitral annulus</t>
  </si>
  <si>
    <t>cardiac morphology</t>
  </si>
  <si>
    <t>Aortic Diameter</t>
  </si>
  <si>
    <t>Left ventricular internal diameter at end diastole</t>
  </si>
  <si>
    <t>Left ventricular internal diameter at end systole</t>
  </si>
  <si>
    <t>Posterior wall thickness</t>
  </si>
  <si>
    <t>Septal wall thickness</t>
  </si>
  <si>
    <t>Left Ventricule Mass</t>
  </si>
  <si>
    <t>metabolic</t>
  </si>
  <si>
    <t>serum cholesterol</t>
  </si>
  <si>
    <t>serum triglycerid</t>
  </si>
  <si>
    <t>creatinemia</t>
  </si>
  <si>
    <t>High Density Lipoprotein</t>
  </si>
  <si>
    <t>adiponectin</t>
  </si>
  <si>
    <t>insulinemia</t>
  </si>
  <si>
    <t>HOMA-insulin resistance index</t>
  </si>
  <si>
    <t>morphometric</t>
  </si>
  <si>
    <t>Tibia Length</t>
  </si>
  <si>
    <t>Body Mass</t>
  </si>
  <si>
    <t>renal</t>
  </si>
  <si>
    <t>Urine Excretion of Na+</t>
  </si>
  <si>
    <t>Urine Excretion of K+</t>
  </si>
  <si>
    <t>Urine Excretion of Cl-</t>
  </si>
  <si>
    <t>Urine Excretion of Ca++</t>
  </si>
  <si>
    <t>Urine Volume</t>
  </si>
  <si>
    <t>Urine Osmolarity</t>
  </si>
  <si>
    <t>NodeID</t>
  </si>
  <si>
    <t>Not defined</t>
  </si>
  <si>
    <t>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</si>
</sst>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0" fontId="16" fillId="33" borderId="0" xfId="0" applyFont="1" applyFill="1"/>
    <xf numFmtId="0" fontId="0" fillId="0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GENO%20users\Gina\Papier%20g&#233;nomique\amuller\Coexpression\CorrelationWithPairedSamples\InputData\CommonPhysioPara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eaders"/>
      <sheetName val="CommonPhysioParam"/>
      <sheetName val="PaperPhysioParam"/>
      <sheetName val="CoExpress"/>
      <sheetName val="ggplot(Scaled)"/>
    </sheetNames>
    <sheetDataSet>
      <sheetData sheetId="0"/>
      <sheetData sheetId="1"/>
      <sheetData sheetId="2">
        <row r="3">
          <cell r="A3" t="str">
            <v>FR</v>
          </cell>
          <cell r="B3" t="str">
            <v>FR</v>
          </cell>
          <cell r="C3" t="str">
            <v>cardiac function</v>
          </cell>
          <cell r="D3" t="str">
            <v>Fractional shortening</v>
          </cell>
        </row>
        <row r="4">
          <cell r="A4" t="str">
            <v>FE</v>
          </cell>
          <cell r="B4" t="str">
            <v>FE</v>
          </cell>
          <cell r="C4"/>
          <cell r="D4" t="str">
            <v>Ejection fraction</v>
          </cell>
        </row>
        <row r="5">
          <cell r="A5" t="str">
            <v>A-velocity</v>
          </cell>
          <cell r="B5" t="str">
            <v>A-velocity</v>
          </cell>
          <cell r="C5"/>
          <cell r="D5" t="str">
            <v>late wave filing velocity</v>
          </cell>
        </row>
        <row r="6">
          <cell r="A6" t="str">
            <v>TDE</v>
          </cell>
          <cell r="B6" t="str">
            <v>TDE</v>
          </cell>
          <cell r="C6"/>
          <cell r="D6" t="str">
            <v>early wave filing deceleration time</v>
          </cell>
        </row>
        <row r="7">
          <cell r="A7" t="str">
            <v>Sa lat (cm/s)</v>
          </cell>
          <cell r="B7" t="str">
            <v>Sa lat (cm/s)</v>
          </cell>
          <cell r="C7"/>
          <cell r="D7" t="str">
            <v>systolic myocardial velocity at the lateral mitral annulus</v>
          </cell>
        </row>
        <row r="8">
          <cell r="A8" t="str">
            <v>Aortic diameter</v>
          </cell>
          <cell r="B8" t="str">
            <v>Aortic diameter</v>
          </cell>
          <cell r="C8" t="str">
            <v>cardiac morphology</v>
          </cell>
          <cell r="D8" t="str">
            <v>Aortic Diameter</v>
          </cell>
        </row>
        <row r="9">
          <cell r="A9" t="str">
            <v>DTDVG</v>
          </cell>
          <cell r="B9" t="str">
            <v>DTDVG</v>
          </cell>
          <cell r="C9"/>
          <cell r="D9" t="str">
            <v>Left ventricular internal diameter at end diastole</v>
          </cell>
        </row>
        <row r="10">
          <cell r="A10" t="str">
            <v>DTSVG (mm)</v>
          </cell>
          <cell r="B10" t="str">
            <v>DTSVG (mm)</v>
          </cell>
          <cell r="C10"/>
          <cell r="D10" t="str">
            <v>Left ventricular internal diameter at end systole</v>
          </cell>
        </row>
        <row r="11">
          <cell r="A11" t="str">
            <v>PP (mm)</v>
          </cell>
          <cell r="B11" t="str">
            <v>PP (mm)</v>
          </cell>
          <cell r="C11"/>
          <cell r="D11" t="str">
            <v>Posterior wall thickness</v>
          </cell>
        </row>
        <row r="12">
          <cell r="A12" t="str">
            <v>Sep (mm)</v>
          </cell>
          <cell r="B12" t="str">
            <v>Sep (mm)</v>
          </cell>
          <cell r="C12"/>
          <cell r="D12" t="str">
            <v>Septal wall thickness</v>
          </cell>
        </row>
        <row r="13">
          <cell r="A13" t="str">
            <v>mVG (mg)</v>
          </cell>
          <cell r="B13" t="str">
            <v>mVG (mg)</v>
          </cell>
          <cell r="C13"/>
          <cell r="D13" t="str">
            <v>Left Ventricule Mass</v>
          </cell>
        </row>
        <row r="14">
          <cell r="A14" t="str">
            <v>Chol serique</v>
          </cell>
          <cell r="B14" t="str">
            <v>Chol serique</v>
          </cell>
          <cell r="C14" t="str">
            <v>metabolic</v>
          </cell>
          <cell r="D14" t="str">
            <v>serum cholesterol</v>
          </cell>
        </row>
        <row r="15">
          <cell r="A15" t="str">
            <v>TG serique</v>
          </cell>
          <cell r="B15" t="str">
            <v>TG serique</v>
          </cell>
          <cell r="C15"/>
          <cell r="D15" t="str">
            <v>serum triglycerid</v>
          </cell>
        </row>
        <row r="16">
          <cell r="A16" t="str">
            <v>Creat_Ez serique</v>
          </cell>
          <cell r="B16" t="str">
            <v>Creat_Ez serique</v>
          </cell>
          <cell r="C16"/>
          <cell r="D16" t="str">
            <v>creatinemia</v>
          </cell>
        </row>
        <row r="17">
          <cell r="A17" t="str">
            <v>HDL serique</v>
          </cell>
          <cell r="B17" t="str">
            <v>HDL serique</v>
          </cell>
          <cell r="C17"/>
          <cell r="D17" t="str">
            <v>High Density Lipoprotein</v>
          </cell>
        </row>
        <row r="18">
          <cell r="A18" t="str">
            <v>Adiponectin (microg/mL)</v>
          </cell>
          <cell r="B18" t="str">
            <v>Adiponectin (microg/mL)</v>
          </cell>
          <cell r="C18"/>
          <cell r="D18" t="str">
            <v>adiponectin</v>
          </cell>
        </row>
        <row r="19">
          <cell r="A19" t="str">
            <v>Insulin</v>
          </cell>
          <cell r="B19" t="str">
            <v>Insulin</v>
          </cell>
          <cell r="C19"/>
          <cell r="D19" t="str">
            <v>insulinemia</v>
          </cell>
        </row>
        <row r="20">
          <cell r="A20" t="str">
            <v>HOMA-IR</v>
          </cell>
          <cell r="B20" t="str">
            <v>HOMA-IR</v>
          </cell>
          <cell r="C20"/>
          <cell r="D20" t="str">
            <v>HOMA-insulin resistance index</v>
          </cell>
        </row>
        <row r="21">
          <cell r="A21" t="str">
            <v>Taille tibia (mm)</v>
          </cell>
          <cell r="B21" t="str">
            <v>Taille tibia (mm)</v>
          </cell>
          <cell r="C21" t="str">
            <v>morphometric</v>
          </cell>
          <cell r="D21" t="str">
            <v>Tibia Length</v>
          </cell>
        </row>
        <row r="22">
          <cell r="A22" t="str">
            <v>BM (g)</v>
          </cell>
          <cell r="B22" t="str">
            <v>BM (g)</v>
          </cell>
          <cell r="C22"/>
          <cell r="D22" t="str">
            <v>Body Mass</v>
          </cell>
        </row>
        <row r="23">
          <cell r="A23" t="str">
            <v>Na_U (mmol/L)</v>
          </cell>
          <cell r="B23" t="str">
            <v>Na_U (mmol/L)</v>
          </cell>
          <cell r="C23" t="str">
            <v>renal</v>
          </cell>
          <cell r="D23" t="str">
            <v>Urine Excretion of Na+</v>
          </cell>
        </row>
        <row r="24">
          <cell r="A24" t="str">
            <v>K_U (mmol/L)</v>
          </cell>
          <cell r="B24" t="str">
            <v>K_U (mmol/L)</v>
          </cell>
          <cell r="C24"/>
          <cell r="D24" t="str">
            <v>Urine Excretion of K+</v>
          </cell>
        </row>
        <row r="25">
          <cell r="A25" t="str">
            <v>Cl_U (mmol/L)</v>
          </cell>
          <cell r="B25" t="str">
            <v>Cl_U (mmol/L)</v>
          </cell>
          <cell r="C25"/>
          <cell r="D25" t="str">
            <v>Urine Excretion of Cl-</v>
          </cell>
        </row>
        <row r="26">
          <cell r="A26" t="str">
            <v>Ca_U (mmol/L)</v>
          </cell>
          <cell r="B26" t="str">
            <v>Ca_U (mmol/L)</v>
          </cell>
          <cell r="C26"/>
          <cell r="D26" t="str">
            <v>Urine Excretion of Ca++</v>
          </cell>
        </row>
        <row r="27">
          <cell r="A27" t="str">
            <v>Urine (mL)</v>
          </cell>
          <cell r="B27" t="str">
            <v>Urine (mL)</v>
          </cell>
          <cell r="C27"/>
          <cell r="D27" t="str">
            <v>Urine Volume</v>
          </cell>
        </row>
        <row r="28">
          <cell r="A28" t="str">
            <v>Urine osmolality (mosmoles)</v>
          </cell>
          <cell r="B28" t="str">
            <v>Urine osmolality (mosmoles)</v>
          </cell>
          <cell r="C28"/>
          <cell r="D28" t="str">
            <v>Urine Osmolarity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9"/>
  <sheetViews>
    <sheetView workbookViewId="0">
      <selection activeCell="A329" sqref="A5:A329"/>
    </sheetView>
  </sheetViews>
  <sheetFormatPr defaultRowHeight="15" x14ac:dyDescent="0.25"/>
  <cols>
    <col min="1" max="1" width="35.85546875" bestFit="1" customWidth="1"/>
    <col min="2" max="2" width="15.85546875" bestFit="1" customWidth="1"/>
    <col min="3" max="3" width="8.7109375" bestFit="1" customWidth="1"/>
    <col min="4" max="4" width="8" bestFit="1" customWidth="1"/>
    <col min="5" max="5" width="18.5703125" bestFit="1" customWidth="1"/>
    <col min="6" max="6" width="51.42578125" bestFit="1" customWidth="1"/>
    <col min="7" max="7" width="18.5703125" bestFit="1" customWidth="1"/>
    <col min="8" max="8" width="51.42578125" bestFit="1" customWidth="1"/>
  </cols>
  <sheetData>
    <row r="1" spans="1:8" x14ac:dyDescent="0.25">
      <c r="A1" t="s">
        <v>0</v>
      </c>
    </row>
    <row r="2" spans="1:8" x14ac:dyDescent="0.25">
      <c r="A2" t="s">
        <v>1</v>
      </c>
    </row>
    <row r="3" spans="1:8" x14ac:dyDescent="0.25">
      <c r="A3" t="s">
        <v>2</v>
      </c>
      <c r="B3">
        <v>0</v>
      </c>
      <c r="E3" t="s">
        <v>32</v>
      </c>
      <c r="F3" t="s">
        <v>32</v>
      </c>
      <c r="G3" t="s">
        <v>33</v>
      </c>
      <c r="H3" t="s">
        <v>33</v>
      </c>
    </row>
    <row r="4" spans="1:8" x14ac:dyDescent="0.25">
      <c r="A4" t="s">
        <v>3</v>
      </c>
      <c r="B4" t="s">
        <v>4</v>
      </c>
      <c r="C4" t="s">
        <v>5</v>
      </c>
      <c r="D4" t="s">
        <v>34</v>
      </c>
      <c r="E4" s="1" t="s">
        <v>35</v>
      </c>
      <c r="F4" s="1" t="s">
        <v>36</v>
      </c>
      <c r="G4" s="1" t="s">
        <v>35</v>
      </c>
      <c r="H4" s="1" t="s">
        <v>36</v>
      </c>
    </row>
    <row r="5" spans="1:8" x14ac:dyDescent="0.25">
      <c r="A5" t="s">
        <v>6</v>
      </c>
      <c r="B5" t="s">
        <v>7</v>
      </c>
      <c r="C5">
        <v>0.97506999999999999</v>
      </c>
      <c r="D5">
        <f>ABS(C5)</f>
        <v>0.97506999999999999</v>
      </c>
      <c r="E5" s="2">
        <f>VLOOKUP(A5,[1]PaperPhysioParam!$A$3:$D$28,3,FALSE)</f>
        <v>0</v>
      </c>
      <c r="F5" s="2" t="str">
        <f>VLOOKUP(A5,[1]PaperPhysioParam!$A$3:$D$28,4,FALSE)</f>
        <v>Ejection fraction</v>
      </c>
      <c r="G5" s="2" t="str">
        <f>VLOOKUP(B5,[1]PaperPhysioParam!$A$3:$D$28,3,FALSE)</f>
        <v>cardiac function</v>
      </c>
      <c r="H5" s="2" t="str">
        <f>VLOOKUP(B5,[1]PaperPhysioParam!$A$3:$D$28,4,FALSE)</f>
        <v>Fractional shortening</v>
      </c>
    </row>
    <row r="6" spans="1:8" x14ac:dyDescent="0.25">
      <c r="A6" t="s">
        <v>29</v>
      </c>
      <c r="B6" t="s">
        <v>7</v>
      </c>
      <c r="C6">
        <v>-0.32486999999999999</v>
      </c>
      <c r="D6">
        <f t="shared" ref="D6:D69" si="0">ABS(C6)</f>
        <v>0.32486999999999999</v>
      </c>
      <c r="E6" s="2">
        <f>VLOOKUP(A6,[1]PaperPhysioParam!$A$3:$D$28,3,FALSE)</f>
        <v>0</v>
      </c>
      <c r="F6" s="2" t="str">
        <f>VLOOKUP(A6,[1]PaperPhysioParam!$A$3:$D$28,4,FALSE)</f>
        <v>late wave filing velocity</v>
      </c>
      <c r="G6" s="2" t="str">
        <f>VLOOKUP(B6,[1]PaperPhysioParam!$A$3:$D$28,3,FALSE)</f>
        <v>cardiac function</v>
      </c>
      <c r="H6" s="2" t="str">
        <f>VLOOKUP(B6,[1]PaperPhysioParam!$A$3:$D$28,4,FALSE)</f>
        <v>Fractional shortening</v>
      </c>
    </row>
    <row r="7" spans="1:8" x14ac:dyDescent="0.25">
      <c r="A7" t="s">
        <v>29</v>
      </c>
      <c r="B7" t="s">
        <v>6</v>
      </c>
      <c r="C7">
        <v>-0.27772999999999998</v>
      </c>
      <c r="D7">
        <f t="shared" si="0"/>
        <v>0.27772999999999998</v>
      </c>
      <c r="E7" s="2">
        <f>VLOOKUP(A7,[1]PaperPhysioParam!$A$3:$D$28,3,FALSE)</f>
        <v>0</v>
      </c>
      <c r="F7" s="2" t="str">
        <f>VLOOKUP(A7,[1]PaperPhysioParam!$A$3:$D$28,4,FALSE)</f>
        <v>late wave filing velocity</v>
      </c>
      <c r="G7" s="2">
        <f>VLOOKUP(B7,[1]PaperPhysioParam!$A$3:$D$28,3,FALSE)</f>
        <v>0</v>
      </c>
      <c r="H7" s="2" t="str">
        <f>VLOOKUP(B7,[1]PaperPhysioParam!$A$3:$D$28,4,FALSE)</f>
        <v>Ejection fraction</v>
      </c>
    </row>
    <row r="8" spans="1:8" x14ac:dyDescent="0.25">
      <c r="A8" t="s">
        <v>21</v>
      </c>
      <c r="B8" t="s">
        <v>7</v>
      </c>
      <c r="C8">
        <v>-0.27139999999999997</v>
      </c>
      <c r="D8">
        <f t="shared" si="0"/>
        <v>0.27139999999999997</v>
      </c>
      <c r="E8" s="2">
        <f>VLOOKUP(A8,[1]PaperPhysioParam!$A$3:$D$28,3,FALSE)</f>
        <v>0</v>
      </c>
      <c r="F8" s="2" t="str">
        <f>VLOOKUP(A8,[1]PaperPhysioParam!$A$3:$D$28,4,FALSE)</f>
        <v>early wave filing deceleration time</v>
      </c>
      <c r="G8" s="2" t="str">
        <f>VLOOKUP(B8,[1]PaperPhysioParam!$A$3:$D$28,3,FALSE)</f>
        <v>cardiac function</v>
      </c>
      <c r="H8" s="2" t="str">
        <f>VLOOKUP(B8,[1]PaperPhysioParam!$A$3:$D$28,4,FALSE)</f>
        <v>Fractional shortening</v>
      </c>
    </row>
    <row r="9" spans="1:8" x14ac:dyDescent="0.25">
      <c r="A9" t="s">
        <v>21</v>
      </c>
      <c r="B9" t="s">
        <v>6</v>
      </c>
      <c r="C9">
        <v>-0.17180000000000001</v>
      </c>
      <c r="D9">
        <f t="shared" si="0"/>
        <v>0.17180000000000001</v>
      </c>
      <c r="E9" s="2">
        <f>VLOOKUP(A9,[1]PaperPhysioParam!$A$3:$D$28,3,FALSE)</f>
        <v>0</v>
      </c>
      <c r="F9" s="2" t="str">
        <f>VLOOKUP(A9,[1]PaperPhysioParam!$A$3:$D$28,4,FALSE)</f>
        <v>early wave filing deceleration time</v>
      </c>
      <c r="G9" s="2">
        <f>VLOOKUP(B9,[1]PaperPhysioParam!$A$3:$D$28,3,FALSE)</f>
        <v>0</v>
      </c>
      <c r="H9" s="2" t="str">
        <f>VLOOKUP(B9,[1]PaperPhysioParam!$A$3:$D$28,4,FALSE)</f>
        <v>Ejection fraction</v>
      </c>
    </row>
    <row r="10" spans="1:8" x14ac:dyDescent="0.25">
      <c r="A10" t="s">
        <v>21</v>
      </c>
      <c r="B10" t="s">
        <v>29</v>
      </c>
      <c r="C10">
        <v>0.61270000000000002</v>
      </c>
      <c r="D10">
        <f t="shared" si="0"/>
        <v>0.61270000000000002</v>
      </c>
      <c r="E10" s="2">
        <f>VLOOKUP(A10,[1]PaperPhysioParam!$A$3:$D$28,3,FALSE)</f>
        <v>0</v>
      </c>
      <c r="F10" s="2" t="str">
        <f>VLOOKUP(A10,[1]PaperPhysioParam!$A$3:$D$28,4,FALSE)</f>
        <v>early wave filing deceleration time</v>
      </c>
      <c r="G10" s="2">
        <f>VLOOKUP(B10,[1]PaperPhysioParam!$A$3:$D$28,3,FALSE)</f>
        <v>0</v>
      </c>
      <c r="H10" s="2" t="str">
        <f>VLOOKUP(B10,[1]PaperPhysioParam!$A$3:$D$28,4,FALSE)</f>
        <v>late wave filing velocity</v>
      </c>
    </row>
    <row r="11" spans="1:8" x14ac:dyDescent="0.25">
      <c r="A11" t="s">
        <v>30</v>
      </c>
      <c r="B11" t="s">
        <v>7</v>
      </c>
      <c r="C11">
        <v>0.59933000000000003</v>
      </c>
      <c r="D11">
        <f t="shared" si="0"/>
        <v>0.59933000000000003</v>
      </c>
      <c r="E11" s="2">
        <f>VLOOKUP(A11,[1]PaperPhysioParam!$A$3:$D$28,3,FALSE)</f>
        <v>0</v>
      </c>
      <c r="F11" s="2" t="str">
        <f>VLOOKUP(A11,[1]PaperPhysioParam!$A$3:$D$28,4,FALSE)</f>
        <v>systolic myocardial velocity at the lateral mitral annulus</v>
      </c>
      <c r="G11" s="2" t="str">
        <f>VLOOKUP(B11,[1]PaperPhysioParam!$A$3:$D$28,3,FALSE)</f>
        <v>cardiac function</v>
      </c>
      <c r="H11" s="2" t="str">
        <f>VLOOKUP(B11,[1]PaperPhysioParam!$A$3:$D$28,4,FALSE)</f>
        <v>Fractional shortening</v>
      </c>
    </row>
    <row r="12" spans="1:8" x14ac:dyDescent="0.25">
      <c r="A12" t="s">
        <v>30</v>
      </c>
      <c r="B12" t="s">
        <v>6</v>
      </c>
      <c r="C12">
        <v>0.53280000000000005</v>
      </c>
      <c r="D12">
        <f t="shared" si="0"/>
        <v>0.53280000000000005</v>
      </c>
      <c r="E12" s="2">
        <f>VLOOKUP(A12,[1]PaperPhysioParam!$A$3:$D$28,3,FALSE)</f>
        <v>0</v>
      </c>
      <c r="F12" s="2" t="str">
        <f>VLOOKUP(A12,[1]PaperPhysioParam!$A$3:$D$28,4,FALSE)</f>
        <v>systolic myocardial velocity at the lateral mitral annulus</v>
      </c>
      <c r="G12" s="2">
        <f>VLOOKUP(B12,[1]PaperPhysioParam!$A$3:$D$28,3,FALSE)</f>
        <v>0</v>
      </c>
      <c r="H12" s="2" t="str">
        <f>VLOOKUP(B12,[1]PaperPhysioParam!$A$3:$D$28,4,FALSE)</f>
        <v>Ejection fraction</v>
      </c>
    </row>
    <row r="13" spans="1:8" x14ac:dyDescent="0.25">
      <c r="A13" t="s">
        <v>30</v>
      </c>
      <c r="B13" t="s">
        <v>29</v>
      </c>
      <c r="C13">
        <v>-0.3291</v>
      </c>
      <c r="D13">
        <f t="shared" si="0"/>
        <v>0.3291</v>
      </c>
      <c r="E13" s="2">
        <f>VLOOKUP(A13,[1]PaperPhysioParam!$A$3:$D$28,3,FALSE)</f>
        <v>0</v>
      </c>
      <c r="F13" s="2" t="str">
        <f>VLOOKUP(A13,[1]PaperPhysioParam!$A$3:$D$28,4,FALSE)</f>
        <v>systolic myocardial velocity at the lateral mitral annulus</v>
      </c>
      <c r="G13" s="2">
        <f>VLOOKUP(B13,[1]PaperPhysioParam!$A$3:$D$28,3,FALSE)</f>
        <v>0</v>
      </c>
      <c r="H13" s="2" t="str">
        <f>VLOOKUP(B13,[1]PaperPhysioParam!$A$3:$D$28,4,FALSE)</f>
        <v>late wave filing velocity</v>
      </c>
    </row>
    <row r="14" spans="1:8" x14ac:dyDescent="0.25">
      <c r="A14" t="s">
        <v>30</v>
      </c>
      <c r="B14" t="s">
        <v>21</v>
      </c>
      <c r="C14">
        <v>-0.44230000000000003</v>
      </c>
      <c r="D14">
        <f t="shared" si="0"/>
        <v>0.44230000000000003</v>
      </c>
      <c r="E14" s="2">
        <f>VLOOKUP(A14,[1]PaperPhysioParam!$A$3:$D$28,3,FALSE)</f>
        <v>0</v>
      </c>
      <c r="F14" s="2" t="str">
        <f>VLOOKUP(A14,[1]PaperPhysioParam!$A$3:$D$28,4,FALSE)</f>
        <v>systolic myocardial velocity at the lateral mitral annulus</v>
      </c>
      <c r="G14" s="2">
        <f>VLOOKUP(B14,[1]PaperPhysioParam!$A$3:$D$28,3,FALSE)</f>
        <v>0</v>
      </c>
      <c r="H14" s="2" t="str">
        <f>VLOOKUP(B14,[1]PaperPhysioParam!$A$3:$D$28,4,FALSE)</f>
        <v>early wave filing deceleration time</v>
      </c>
    </row>
    <row r="15" spans="1:8" x14ac:dyDescent="0.25">
      <c r="A15" t="s">
        <v>9</v>
      </c>
      <c r="B15" t="s">
        <v>7</v>
      </c>
      <c r="C15">
        <v>-0.70243</v>
      </c>
      <c r="D15">
        <f t="shared" si="0"/>
        <v>0.70243</v>
      </c>
      <c r="E15" s="2" t="str">
        <f>VLOOKUP(A15,[1]PaperPhysioParam!$A$3:$D$28,3,FALSE)</f>
        <v>cardiac morphology</v>
      </c>
      <c r="F15" s="2" t="str">
        <f>VLOOKUP(A15,[1]PaperPhysioParam!$A$3:$D$28,4,FALSE)</f>
        <v>Aortic Diameter</v>
      </c>
      <c r="G15" s="2" t="str">
        <f>VLOOKUP(B15,[1]PaperPhysioParam!$A$3:$D$28,3,FALSE)</f>
        <v>cardiac function</v>
      </c>
      <c r="H15" s="2" t="str">
        <f>VLOOKUP(B15,[1]PaperPhysioParam!$A$3:$D$28,4,FALSE)</f>
        <v>Fractional shortening</v>
      </c>
    </row>
    <row r="16" spans="1:8" x14ac:dyDescent="0.25">
      <c r="A16" t="s">
        <v>9</v>
      </c>
      <c r="B16" t="s">
        <v>6</v>
      </c>
      <c r="C16">
        <v>-0.6865</v>
      </c>
      <c r="D16">
        <f t="shared" si="0"/>
        <v>0.6865</v>
      </c>
      <c r="E16" s="2" t="str">
        <f>VLOOKUP(A16,[1]PaperPhysioParam!$A$3:$D$28,3,FALSE)</f>
        <v>cardiac morphology</v>
      </c>
      <c r="F16" s="2" t="str">
        <f>VLOOKUP(A16,[1]PaperPhysioParam!$A$3:$D$28,4,FALSE)</f>
        <v>Aortic Diameter</v>
      </c>
      <c r="G16" s="2">
        <f>VLOOKUP(B16,[1]PaperPhysioParam!$A$3:$D$28,3,FALSE)</f>
        <v>0</v>
      </c>
      <c r="H16" s="2" t="str">
        <f>VLOOKUP(B16,[1]PaperPhysioParam!$A$3:$D$28,4,FALSE)</f>
        <v>Ejection fraction</v>
      </c>
    </row>
    <row r="17" spans="1:8" x14ac:dyDescent="0.25">
      <c r="A17" t="s">
        <v>9</v>
      </c>
      <c r="B17" t="s">
        <v>29</v>
      </c>
      <c r="C17">
        <v>0.78786999999999996</v>
      </c>
      <c r="D17">
        <f t="shared" si="0"/>
        <v>0.78786999999999996</v>
      </c>
      <c r="E17" s="2" t="str">
        <f>VLOOKUP(A17,[1]PaperPhysioParam!$A$3:$D$28,3,FALSE)</f>
        <v>cardiac morphology</v>
      </c>
      <c r="F17" s="2" t="str">
        <f>VLOOKUP(A17,[1]PaperPhysioParam!$A$3:$D$28,4,FALSE)</f>
        <v>Aortic Diameter</v>
      </c>
      <c r="G17" s="2">
        <f>VLOOKUP(B17,[1]PaperPhysioParam!$A$3:$D$28,3,FALSE)</f>
        <v>0</v>
      </c>
      <c r="H17" s="2" t="str">
        <f>VLOOKUP(B17,[1]PaperPhysioParam!$A$3:$D$28,4,FALSE)</f>
        <v>late wave filing velocity</v>
      </c>
    </row>
    <row r="18" spans="1:8" x14ac:dyDescent="0.25">
      <c r="A18" t="s">
        <v>9</v>
      </c>
      <c r="B18" t="s">
        <v>21</v>
      </c>
      <c r="C18">
        <v>0.60197000000000001</v>
      </c>
      <c r="D18">
        <f t="shared" si="0"/>
        <v>0.60197000000000001</v>
      </c>
      <c r="E18" s="2" t="str">
        <f>VLOOKUP(A18,[1]PaperPhysioParam!$A$3:$D$28,3,FALSE)</f>
        <v>cardiac morphology</v>
      </c>
      <c r="F18" s="2" t="str">
        <f>VLOOKUP(A18,[1]PaperPhysioParam!$A$3:$D$28,4,FALSE)</f>
        <v>Aortic Diameter</v>
      </c>
      <c r="G18" s="2">
        <f>VLOOKUP(B18,[1]PaperPhysioParam!$A$3:$D$28,3,FALSE)</f>
        <v>0</v>
      </c>
      <c r="H18" s="2" t="str">
        <f>VLOOKUP(B18,[1]PaperPhysioParam!$A$3:$D$28,4,FALSE)</f>
        <v>early wave filing deceleration time</v>
      </c>
    </row>
    <row r="19" spans="1:8" x14ac:dyDescent="0.25">
      <c r="A19" t="s">
        <v>9</v>
      </c>
      <c r="B19" t="s">
        <v>30</v>
      </c>
      <c r="C19">
        <v>-0.56593000000000004</v>
      </c>
      <c r="D19">
        <f t="shared" si="0"/>
        <v>0.56593000000000004</v>
      </c>
      <c r="E19" s="2" t="str">
        <f>VLOOKUP(A19,[1]PaperPhysioParam!$A$3:$D$28,3,FALSE)</f>
        <v>cardiac morphology</v>
      </c>
      <c r="F19" s="2" t="str">
        <f>VLOOKUP(A19,[1]PaperPhysioParam!$A$3:$D$28,4,FALSE)</f>
        <v>Aortic Diameter</v>
      </c>
      <c r="G19" s="2">
        <f>VLOOKUP(B19,[1]PaperPhysioParam!$A$3:$D$28,3,FALSE)</f>
        <v>0</v>
      </c>
      <c r="H19" s="2" t="str">
        <f>VLOOKUP(B19,[1]PaperPhysioParam!$A$3:$D$28,4,FALSE)</f>
        <v>systolic myocardial velocity at the lateral mitral annulus</v>
      </c>
    </row>
    <row r="20" spans="1:8" x14ac:dyDescent="0.25">
      <c r="A20" t="s">
        <v>8</v>
      </c>
      <c r="B20" t="s">
        <v>7</v>
      </c>
      <c r="C20">
        <v>-0.82877000000000001</v>
      </c>
      <c r="D20">
        <f t="shared" si="0"/>
        <v>0.82877000000000001</v>
      </c>
      <c r="E20" s="2">
        <f>VLOOKUP(A20,[1]PaperPhysioParam!$A$3:$D$28,3,FALSE)</f>
        <v>0</v>
      </c>
      <c r="F20" s="2" t="str">
        <f>VLOOKUP(A20,[1]PaperPhysioParam!$A$3:$D$28,4,FALSE)</f>
        <v>Left ventricular internal diameter at end diastole</v>
      </c>
      <c r="G20" s="2" t="str">
        <f>VLOOKUP(B20,[1]PaperPhysioParam!$A$3:$D$28,3,FALSE)</f>
        <v>cardiac function</v>
      </c>
      <c r="H20" s="2" t="str">
        <f>VLOOKUP(B20,[1]PaperPhysioParam!$A$3:$D$28,4,FALSE)</f>
        <v>Fractional shortening</v>
      </c>
    </row>
    <row r="21" spans="1:8" x14ac:dyDescent="0.25">
      <c r="A21" t="s">
        <v>8</v>
      </c>
      <c r="B21" t="s">
        <v>6</v>
      </c>
      <c r="C21">
        <v>-0.80320000000000003</v>
      </c>
      <c r="D21">
        <f t="shared" si="0"/>
        <v>0.80320000000000003</v>
      </c>
      <c r="E21" s="2">
        <f>VLOOKUP(A21,[1]PaperPhysioParam!$A$3:$D$28,3,FALSE)</f>
        <v>0</v>
      </c>
      <c r="F21" s="2" t="str">
        <f>VLOOKUP(A21,[1]PaperPhysioParam!$A$3:$D$28,4,FALSE)</f>
        <v>Left ventricular internal diameter at end diastole</v>
      </c>
      <c r="G21" s="2">
        <f>VLOOKUP(B21,[1]PaperPhysioParam!$A$3:$D$28,3,FALSE)</f>
        <v>0</v>
      </c>
      <c r="H21" s="2" t="str">
        <f>VLOOKUP(B21,[1]PaperPhysioParam!$A$3:$D$28,4,FALSE)</f>
        <v>Ejection fraction</v>
      </c>
    </row>
    <row r="22" spans="1:8" x14ac:dyDescent="0.25">
      <c r="A22" t="s">
        <v>8</v>
      </c>
      <c r="B22" t="s">
        <v>29</v>
      </c>
      <c r="C22">
        <v>0.65539999999999998</v>
      </c>
      <c r="D22">
        <f t="shared" si="0"/>
        <v>0.65539999999999998</v>
      </c>
      <c r="E22" s="2">
        <f>VLOOKUP(A22,[1]PaperPhysioParam!$A$3:$D$28,3,FALSE)</f>
        <v>0</v>
      </c>
      <c r="F22" s="2" t="str">
        <f>VLOOKUP(A22,[1]PaperPhysioParam!$A$3:$D$28,4,FALSE)</f>
        <v>Left ventricular internal diameter at end diastole</v>
      </c>
      <c r="G22" s="2">
        <f>VLOOKUP(B22,[1]PaperPhysioParam!$A$3:$D$28,3,FALSE)</f>
        <v>0</v>
      </c>
      <c r="H22" s="2" t="str">
        <f>VLOOKUP(B22,[1]PaperPhysioParam!$A$3:$D$28,4,FALSE)</f>
        <v>late wave filing velocity</v>
      </c>
    </row>
    <row r="23" spans="1:8" x14ac:dyDescent="0.25">
      <c r="A23" t="s">
        <v>8</v>
      </c>
      <c r="B23" t="s">
        <v>21</v>
      </c>
      <c r="C23">
        <v>0.58960000000000001</v>
      </c>
      <c r="D23">
        <f t="shared" si="0"/>
        <v>0.58960000000000001</v>
      </c>
      <c r="E23" s="2">
        <f>VLOOKUP(A23,[1]PaperPhysioParam!$A$3:$D$28,3,FALSE)</f>
        <v>0</v>
      </c>
      <c r="F23" s="2" t="str">
        <f>VLOOKUP(A23,[1]PaperPhysioParam!$A$3:$D$28,4,FALSE)</f>
        <v>Left ventricular internal diameter at end diastole</v>
      </c>
      <c r="G23" s="2">
        <f>VLOOKUP(B23,[1]PaperPhysioParam!$A$3:$D$28,3,FALSE)</f>
        <v>0</v>
      </c>
      <c r="H23" s="2" t="str">
        <f>VLOOKUP(B23,[1]PaperPhysioParam!$A$3:$D$28,4,FALSE)</f>
        <v>early wave filing deceleration time</v>
      </c>
    </row>
    <row r="24" spans="1:8" x14ac:dyDescent="0.25">
      <c r="A24" t="s">
        <v>8</v>
      </c>
      <c r="B24" t="s">
        <v>30</v>
      </c>
      <c r="C24">
        <v>-0.69769999999999999</v>
      </c>
      <c r="D24">
        <f t="shared" si="0"/>
        <v>0.69769999999999999</v>
      </c>
      <c r="E24" s="2">
        <f>VLOOKUP(A24,[1]PaperPhysioParam!$A$3:$D$28,3,FALSE)</f>
        <v>0</v>
      </c>
      <c r="F24" s="2" t="str">
        <f>VLOOKUP(A24,[1]PaperPhysioParam!$A$3:$D$28,4,FALSE)</f>
        <v>Left ventricular internal diameter at end diastole</v>
      </c>
      <c r="G24" s="2">
        <f>VLOOKUP(B24,[1]PaperPhysioParam!$A$3:$D$28,3,FALSE)</f>
        <v>0</v>
      </c>
      <c r="H24" s="2" t="str">
        <f>VLOOKUP(B24,[1]PaperPhysioParam!$A$3:$D$28,4,FALSE)</f>
        <v>systolic myocardial velocity at the lateral mitral annulus</v>
      </c>
    </row>
    <row r="25" spans="1:8" x14ac:dyDescent="0.25">
      <c r="A25" t="s">
        <v>8</v>
      </c>
      <c r="B25" t="s">
        <v>9</v>
      </c>
      <c r="C25">
        <v>0.92257</v>
      </c>
      <c r="D25">
        <f t="shared" si="0"/>
        <v>0.92257</v>
      </c>
      <c r="E25" s="2">
        <f>VLOOKUP(A25,[1]PaperPhysioParam!$A$3:$D$28,3,FALSE)</f>
        <v>0</v>
      </c>
      <c r="F25" s="2" t="str">
        <f>VLOOKUP(A25,[1]PaperPhysioParam!$A$3:$D$28,4,FALSE)</f>
        <v>Left ventricular internal diameter at end diastole</v>
      </c>
      <c r="G25" s="2" t="str">
        <f>VLOOKUP(B25,[1]PaperPhysioParam!$A$3:$D$28,3,FALSE)</f>
        <v>cardiac morphology</v>
      </c>
      <c r="H25" s="2" t="str">
        <f>VLOOKUP(B25,[1]PaperPhysioParam!$A$3:$D$28,4,FALSE)</f>
        <v>Aortic Diameter</v>
      </c>
    </row>
    <row r="26" spans="1:8" x14ac:dyDescent="0.25">
      <c r="A26" t="s">
        <v>10</v>
      </c>
      <c r="B26" t="s">
        <v>7</v>
      </c>
      <c r="C26">
        <v>-0.92593000000000003</v>
      </c>
      <c r="D26">
        <f t="shared" si="0"/>
        <v>0.92593000000000003</v>
      </c>
      <c r="E26" s="2">
        <f>VLOOKUP(A26,[1]PaperPhysioParam!$A$3:$D$28,3,FALSE)</f>
        <v>0</v>
      </c>
      <c r="F26" s="2" t="str">
        <f>VLOOKUP(A26,[1]PaperPhysioParam!$A$3:$D$28,4,FALSE)</f>
        <v>Left ventricular internal diameter at end systole</v>
      </c>
      <c r="G26" s="2" t="str">
        <f>VLOOKUP(B26,[1]PaperPhysioParam!$A$3:$D$28,3,FALSE)</f>
        <v>cardiac function</v>
      </c>
      <c r="H26" s="2" t="str">
        <f>VLOOKUP(B26,[1]PaperPhysioParam!$A$3:$D$28,4,FALSE)</f>
        <v>Fractional shortening</v>
      </c>
    </row>
    <row r="27" spans="1:8" x14ac:dyDescent="0.25">
      <c r="A27" t="s">
        <v>10</v>
      </c>
      <c r="B27" t="s">
        <v>6</v>
      </c>
      <c r="C27">
        <v>-0.92186999999999997</v>
      </c>
      <c r="D27">
        <f t="shared" si="0"/>
        <v>0.92186999999999997</v>
      </c>
      <c r="E27" s="2">
        <f>VLOOKUP(A27,[1]PaperPhysioParam!$A$3:$D$28,3,FALSE)</f>
        <v>0</v>
      </c>
      <c r="F27" s="2" t="str">
        <f>VLOOKUP(A27,[1]PaperPhysioParam!$A$3:$D$28,4,FALSE)</f>
        <v>Left ventricular internal diameter at end systole</v>
      </c>
      <c r="G27" s="2">
        <f>VLOOKUP(B27,[1]PaperPhysioParam!$A$3:$D$28,3,FALSE)</f>
        <v>0</v>
      </c>
      <c r="H27" s="2" t="str">
        <f>VLOOKUP(B27,[1]PaperPhysioParam!$A$3:$D$28,4,FALSE)</f>
        <v>Ejection fraction</v>
      </c>
    </row>
    <row r="28" spans="1:8" x14ac:dyDescent="0.25">
      <c r="A28" t="s">
        <v>10</v>
      </c>
      <c r="B28" t="s">
        <v>29</v>
      </c>
      <c r="C28">
        <v>0.52800000000000002</v>
      </c>
      <c r="D28">
        <f t="shared" si="0"/>
        <v>0.52800000000000002</v>
      </c>
      <c r="E28" s="2">
        <f>VLOOKUP(A28,[1]PaperPhysioParam!$A$3:$D$28,3,FALSE)</f>
        <v>0</v>
      </c>
      <c r="F28" s="2" t="str">
        <f>VLOOKUP(A28,[1]PaperPhysioParam!$A$3:$D$28,4,FALSE)</f>
        <v>Left ventricular internal diameter at end systole</v>
      </c>
      <c r="G28" s="2">
        <f>VLOOKUP(B28,[1]PaperPhysioParam!$A$3:$D$28,3,FALSE)</f>
        <v>0</v>
      </c>
      <c r="H28" s="2" t="str">
        <f>VLOOKUP(B28,[1]PaperPhysioParam!$A$3:$D$28,4,FALSE)</f>
        <v>late wave filing velocity</v>
      </c>
    </row>
    <row r="29" spans="1:8" x14ac:dyDescent="0.25">
      <c r="A29" t="s">
        <v>10</v>
      </c>
      <c r="B29" t="s">
        <v>21</v>
      </c>
      <c r="C29">
        <v>0.4138</v>
      </c>
      <c r="D29">
        <f t="shared" si="0"/>
        <v>0.4138</v>
      </c>
      <c r="E29" s="2">
        <f>VLOOKUP(A29,[1]PaperPhysioParam!$A$3:$D$28,3,FALSE)</f>
        <v>0</v>
      </c>
      <c r="F29" s="2" t="str">
        <f>VLOOKUP(A29,[1]PaperPhysioParam!$A$3:$D$28,4,FALSE)</f>
        <v>Left ventricular internal diameter at end systole</v>
      </c>
      <c r="G29" s="2">
        <f>VLOOKUP(B29,[1]PaperPhysioParam!$A$3:$D$28,3,FALSE)</f>
        <v>0</v>
      </c>
      <c r="H29" s="2" t="str">
        <f>VLOOKUP(B29,[1]PaperPhysioParam!$A$3:$D$28,4,FALSE)</f>
        <v>early wave filing deceleration time</v>
      </c>
    </row>
    <row r="30" spans="1:8" x14ac:dyDescent="0.25">
      <c r="A30" t="s">
        <v>10</v>
      </c>
      <c r="B30" t="s">
        <v>30</v>
      </c>
      <c r="C30">
        <v>-0.65490000000000004</v>
      </c>
      <c r="D30">
        <f t="shared" si="0"/>
        <v>0.65490000000000004</v>
      </c>
      <c r="E30" s="2">
        <f>VLOOKUP(A30,[1]PaperPhysioParam!$A$3:$D$28,3,FALSE)</f>
        <v>0</v>
      </c>
      <c r="F30" s="2" t="str">
        <f>VLOOKUP(A30,[1]PaperPhysioParam!$A$3:$D$28,4,FALSE)</f>
        <v>Left ventricular internal diameter at end systole</v>
      </c>
      <c r="G30" s="2">
        <f>VLOOKUP(B30,[1]PaperPhysioParam!$A$3:$D$28,3,FALSE)</f>
        <v>0</v>
      </c>
      <c r="H30" s="2" t="str">
        <f>VLOOKUP(B30,[1]PaperPhysioParam!$A$3:$D$28,4,FALSE)</f>
        <v>systolic myocardial velocity at the lateral mitral annulus</v>
      </c>
    </row>
    <row r="31" spans="1:8" x14ac:dyDescent="0.25">
      <c r="A31" t="s">
        <v>10</v>
      </c>
      <c r="B31" t="s">
        <v>9</v>
      </c>
      <c r="C31">
        <v>0.87312999999999996</v>
      </c>
      <c r="D31">
        <f t="shared" si="0"/>
        <v>0.87312999999999996</v>
      </c>
      <c r="E31" s="2">
        <f>VLOOKUP(A31,[1]PaperPhysioParam!$A$3:$D$28,3,FALSE)</f>
        <v>0</v>
      </c>
      <c r="F31" s="2" t="str">
        <f>VLOOKUP(A31,[1]PaperPhysioParam!$A$3:$D$28,4,FALSE)</f>
        <v>Left ventricular internal diameter at end systole</v>
      </c>
      <c r="G31" s="2" t="str">
        <f>VLOOKUP(B31,[1]PaperPhysioParam!$A$3:$D$28,3,FALSE)</f>
        <v>cardiac morphology</v>
      </c>
      <c r="H31" s="2" t="str">
        <f>VLOOKUP(B31,[1]PaperPhysioParam!$A$3:$D$28,4,FALSE)</f>
        <v>Aortic Diameter</v>
      </c>
    </row>
    <row r="32" spans="1:8" x14ac:dyDescent="0.25">
      <c r="A32" t="s">
        <v>10</v>
      </c>
      <c r="B32" t="s">
        <v>8</v>
      </c>
      <c r="C32">
        <v>0.96082999999999996</v>
      </c>
      <c r="D32">
        <f t="shared" si="0"/>
        <v>0.96082999999999996</v>
      </c>
      <c r="E32" s="2">
        <f>VLOOKUP(A32,[1]PaperPhysioParam!$A$3:$D$28,3,FALSE)</f>
        <v>0</v>
      </c>
      <c r="F32" s="2" t="str">
        <f>VLOOKUP(A32,[1]PaperPhysioParam!$A$3:$D$28,4,FALSE)</f>
        <v>Left ventricular internal diameter at end systole</v>
      </c>
      <c r="G32" s="2">
        <f>VLOOKUP(B32,[1]PaperPhysioParam!$A$3:$D$28,3,FALSE)</f>
        <v>0</v>
      </c>
      <c r="H32" s="2" t="str">
        <f>VLOOKUP(B32,[1]PaperPhysioParam!$A$3:$D$28,4,FALSE)</f>
        <v>Left ventricular internal diameter at end diastole</v>
      </c>
    </row>
    <row r="33" spans="1:8" x14ac:dyDescent="0.25">
      <c r="A33" t="s">
        <v>11</v>
      </c>
      <c r="B33" t="s">
        <v>7</v>
      </c>
      <c r="C33">
        <v>-0.63317000000000001</v>
      </c>
      <c r="D33">
        <f t="shared" si="0"/>
        <v>0.63317000000000001</v>
      </c>
      <c r="E33" s="2">
        <f>VLOOKUP(A33,[1]PaperPhysioParam!$A$3:$D$28,3,FALSE)</f>
        <v>0</v>
      </c>
      <c r="F33" s="2" t="str">
        <f>VLOOKUP(A33,[1]PaperPhysioParam!$A$3:$D$28,4,FALSE)</f>
        <v>Posterior wall thickness</v>
      </c>
      <c r="G33" s="2" t="str">
        <f>VLOOKUP(B33,[1]PaperPhysioParam!$A$3:$D$28,3,FALSE)</f>
        <v>cardiac function</v>
      </c>
      <c r="H33" s="2" t="str">
        <f>VLOOKUP(B33,[1]PaperPhysioParam!$A$3:$D$28,4,FALSE)</f>
        <v>Fractional shortening</v>
      </c>
    </row>
    <row r="34" spans="1:8" x14ac:dyDescent="0.25">
      <c r="A34" t="s">
        <v>11</v>
      </c>
      <c r="B34" t="s">
        <v>6</v>
      </c>
      <c r="C34">
        <v>-0.56242999999999999</v>
      </c>
      <c r="D34">
        <f t="shared" si="0"/>
        <v>0.56242999999999999</v>
      </c>
      <c r="E34" s="2">
        <f>VLOOKUP(A34,[1]PaperPhysioParam!$A$3:$D$28,3,FALSE)</f>
        <v>0</v>
      </c>
      <c r="F34" s="2" t="str">
        <f>VLOOKUP(A34,[1]PaperPhysioParam!$A$3:$D$28,4,FALSE)</f>
        <v>Posterior wall thickness</v>
      </c>
      <c r="G34" s="2">
        <f>VLOOKUP(B34,[1]PaperPhysioParam!$A$3:$D$28,3,FALSE)</f>
        <v>0</v>
      </c>
      <c r="H34" s="2" t="str">
        <f>VLOOKUP(B34,[1]PaperPhysioParam!$A$3:$D$28,4,FALSE)</f>
        <v>Ejection fraction</v>
      </c>
    </row>
    <row r="35" spans="1:8" x14ac:dyDescent="0.25">
      <c r="A35" t="s">
        <v>11</v>
      </c>
      <c r="B35" t="s">
        <v>29</v>
      </c>
      <c r="C35">
        <v>0.7964</v>
      </c>
      <c r="D35">
        <f t="shared" si="0"/>
        <v>0.7964</v>
      </c>
      <c r="E35" s="2">
        <f>VLOOKUP(A35,[1]PaperPhysioParam!$A$3:$D$28,3,FALSE)</f>
        <v>0</v>
      </c>
      <c r="F35" s="2" t="str">
        <f>VLOOKUP(A35,[1]PaperPhysioParam!$A$3:$D$28,4,FALSE)</f>
        <v>Posterior wall thickness</v>
      </c>
      <c r="G35" s="2">
        <f>VLOOKUP(B35,[1]PaperPhysioParam!$A$3:$D$28,3,FALSE)</f>
        <v>0</v>
      </c>
      <c r="H35" s="2" t="str">
        <f>VLOOKUP(B35,[1]PaperPhysioParam!$A$3:$D$28,4,FALSE)</f>
        <v>late wave filing velocity</v>
      </c>
    </row>
    <row r="36" spans="1:8" x14ac:dyDescent="0.25">
      <c r="A36" t="s">
        <v>11</v>
      </c>
      <c r="B36" t="s">
        <v>21</v>
      </c>
      <c r="C36">
        <v>0.75492999999999999</v>
      </c>
      <c r="D36">
        <f t="shared" si="0"/>
        <v>0.75492999999999999</v>
      </c>
      <c r="E36" s="2">
        <f>VLOOKUP(A36,[1]PaperPhysioParam!$A$3:$D$28,3,FALSE)</f>
        <v>0</v>
      </c>
      <c r="F36" s="2" t="str">
        <f>VLOOKUP(A36,[1]PaperPhysioParam!$A$3:$D$28,4,FALSE)</f>
        <v>Posterior wall thickness</v>
      </c>
      <c r="G36" s="2">
        <f>VLOOKUP(B36,[1]PaperPhysioParam!$A$3:$D$28,3,FALSE)</f>
        <v>0</v>
      </c>
      <c r="H36" s="2" t="str">
        <f>VLOOKUP(B36,[1]PaperPhysioParam!$A$3:$D$28,4,FALSE)</f>
        <v>early wave filing deceleration time</v>
      </c>
    </row>
    <row r="37" spans="1:8" x14ac:dyDescent="0.25">
      <c r="A37" t="s">
        <v>11</v>
      </c>
      <c r="B37" t="s">
        <v>30</v>
      </c>
      <c r="C37">
        <v>-0.52183000000000002</v>
      </c>
      <c r="D37">
        <f t="shared" si="0"/>
        <v>0.52183000000000002</v>
      </c>
      <c r="E37" s="2">
        <f>VLOOKUP(A37,[1]PaperPhysioParam!$A$3:$D$28,3,FALSE)</f>
        <v>0</v>
      </c>
      <c r="F37" s="2" t="str">
        <f>VLOOKUP(A37,[1]PaperPhysioParam!$A$3:$D$28,4,FALSE)</f>
        <v>Posterior wall thickness</v>
      </c>
      <c r="G37" s="2">
        <f>VLOOKUP(B37,[1]PaperPhysioParam!$A$3:$D$28,3,FALSE)</f>
        <v>0</v>
      </c>
      <c r="H37" s="2" t="str">
        <f>VLOOKUP(B37,[1]PaperPhysioParam!$A$3:$D$28,4,FALSE)</f>
        <v>systolic myocardial velocity at the lateral mitral annulus</v>
      </c>
    </row>
    <row r="38" spans="1:8" x14ac:dyDescent="0.25">
      <c r="A38" t="s">
        <v>11</v>
      </c>
      <c r="B38" t="s">
        <v>9</v>
      </c>
      <c r="C38">
        <v>0.83630000000000004</v>
      </c>
      <c r="D38">
        <f t="shared" si="0"/>
        <v>0.83630000000000004</v>
      </c>
      <c r="E38" s="2">
        <f>VLOOKUP(A38,[1]PaperPhysioParam!$A$3:$D$28,3,FALSE)</f>
        <v>0</v>
      </c>
      <c r="F38" s="2" t="str">
        <f>VLOOKUP(A38,[1]PaperPhysioParam!$A$3:$D$28,4,FALSE)</f>
        <v>Posterior wall thickness</v>
      </c>
      <c r="G38" s="2" t="str">
        <f>VLOOKUP(B38,[1]PaperPhysioParam!$A$3:$D$28,3,FALSE)</f>
        <v>cardiac morphology</v>
      </c>
      <c r="H38" s="2" t="str">
        <f>VLOOKUP(B38,[1]PaperPhysioParam!$A$3:$D$28,4,FALSE)</f>
        <v>Aortic Diameter</v>
      </c>
    </row>
    <row r="39" spans="1:8" x14ac:dyDescent="0.25">
      <c r="A39" t="s">
        <v>11</v>
      </c>
      <c r="B39" t="s">
        <v>8</v>
      </c>
      <c r="C39">
        <v>0.84019999999999995</v>
      </c>
      <c r="D39">
        <f t="shared" si="0"/>
        <v>0.84019999999999995</v>
      </c>
      <c r="E39" s="2">
        <f>VLOOKUP(A39,[1]PaperPhysioParam!$A$3:$D$28,3,FALSE)</f>
        <v>0</v>
      </c>
      <c r="F39" s="2" t="str">
        <f>VLOOKUP(A39,[1]PaperPhysioParam!$A$3:$D$28,4,FALSE)</f>
        <v>Posterior wall thickness</v>
      </c>
      <c r="G39" s="2">
        <f>VLOOKUP(B39,[1]PaperPhysioParam!$A$3:$D$28,3,FALSE)</f>
        <v>0</v>
      </c>
      <c r="H39" s="2" t="str">
        <f>VLOOKUP(B39,[1]PaperPhysioParam!$A$3:$D$28,4,FALSE)</f>
        <v>Left ventricular internal diameter at end diastole</v>
      </c>
    </row>
    <row r="40" spans="1:8" x14ac:dyDescent="0.25">
      <c r="A40" t="s">
        <v>11</v>
      </c>
      <c r="B40" t="s">
        <v>10</v>
      </c>
      <c r="C40">
        <v>0.74812999999999996</v>
      </c>
      <c r="D40">
        <f t="shared" si="0"/>
        <v>0.74812999999999996</v>
      </c>
      <c r="E40" s="2">
        <f>VLOOKUP(A40,[1]PaperPhysioParam!$A$3:$D$28,3,FALSE)</f>
        <v>0</v>
      </c>
      <c r="F40" s="2" t="str">
        <f>VLOOKUP(A40,[1]PaperPhysioParam!$A$3:$D$28,4,FALSE)</f>
        <v>Posterior wall thickness</v>
      </c>
      <c r="G40" s="2">
        <f>VLOOKUP(B40,[1]PaperPhysioParam!$A$3:$D$28,3,FALSE)</f>
        <v>0</v>
      </c>
      <c r="H40" s="2" t="str">
        <f>VLOOKUP(B40,[1]PaperPhysioParam!$A$3:$D$28,4,FALSE)</f>
        <v>Left ventricular internal diameter at end systole</v>
      </c>
    </row>
    <row r="41" spans="1:8" x14ac:dyDescent="0.25">
      <c r="A41" t="s">
        <v>13</v>
      </c>
      <c r="B41" t="s">
        <v>7</v>
      </c>
      <c r="C41">
        <v>-0.38879999999999998</v>
      </c>
      <c r="D41">
        <f t="shared" si="0"/>
        <v>0.38879999999999998</v>
      </c>
      <c r="E41" s="2">
        <f>VLOOKUP(A41,[1]PaperPhysioParam!$A$3:$D$28,3,FALSE)</f>
        <v>0</v>
      </c>
      <c r="F41" s="2" t="str">
        <f>VLOOKUP(A41,[1]PaperPhysioParam!$A$3:$D$28,4,FALSE)</f>
        <v>Septal wall thickness</v>
      </c>
      <c r="G41" s="2" t="str">
        <f>VLOOKUP(B41,[1]PaperPhysioParam!$A$3:$D$28,3,FALSE)</f>
        <v>cardiac function</v>
      </c>
      <c r="H41" s="2" t="str">
        <f>VLOOKUP(B41,[1]PaperPhysioParam!$A$3:$D$28,4,FALSE)</f>
        <v>Fractional shortening</v>
      </c>
    </row>
    <row r="42" spans="1:8" x14ac:dyDescent="0.25">
      <c r="A42" t="s">
        <v>13</v>
      </c>
      <c r="B42" t="s">
        <v>6</v>
      </c>
      <c r="C42">
        <v>-0.31330000000000002</v>
      </c>
      <c r="D42">
        <f t="shared" si="0"/>
        <v>0.31330000000000002</v>
      </c>
      <c r="E42" s="2">
        <f>VLOOKUP(A42,[1]PaperPhysioParam!$A$3:$D$28,3,FALSE)</f>
        <v>0</v>
      </c>
      <c r="F42" s="2" t="str">
        <f>VLOOKUP(A42,[1]PaperPhysioParam!$A$3:$D$28,4,FALSE)</f>
        <v>Septal wall thickness</v>
      </c>
      <c r="G42" s="2">
        <f>VLOOKUP(B42,[1]PaperPhysioParam!$A$3:$D$28,3,FALSE)</f>
        <v>0</v>
      </c>
      <c r="H42" s="2" t="str">
        <f>VLOOKUP(B42,[1]PaperPhysioParam!$A$3:$D$28,4,FALSE)</f>
        <v>Ejection fraction</v>
      </c>
    </row>
    <row r="43" spans="1:8" x14ac:dyDescent="0.25">
      <c r="A43" t="s">
        <v>13</v>
      </c>
      <c r="B43" t="s">
        <v>29</v>
      </c>
      <c r="C43">
        <v>0.69877</v>
      </c>
      <c r="D43">
        <f t="shared" si="0"/>
        <v>0.69877</v>
      </c>
      <c r="E43" s="2">
        <f>VLOOKUP(A43,[1]PaperPhysioParam!$A$3:$D$28,3,FALSE)</f>
        <v>0</v>
      </c>
      <c r="F43" s="2" t="str">
        <f>VLOOKUP(A43,[1]PaperPhysioParam!$A$3:$D$28,4,FALSE)</f>
        <v>Septal wall thickness</v>
      </c>
      <c r="G43" s="2">
        <f>VLOOKUP(B43,[1]PaperPhysioParam!$A$3:$D$28,3,FALSE)</f>
        <v>0</v>
      </c>
      <c r="H43" s="2" t="str">
        <f>VLOOKUP(B43,[1]PaperPhysioParam!$A$3:$D$28,4,FALSE)</f>
        <v>late wave filing velocity</v>
      </c>
    </row>
    <row r="44" spans="1:8" x14ac:dyDescent="0.25">
      <c r="A44" t="s">
        <v>13</v>
      </c>
      <c r="B44" t="s">
        <v>21</v>
      </c>
      <c r="C44">
        <v>0.76270000000000004</v>
      </c>
      <c r="D44">
        <f t="shared" si="0"/>
        <v>0.76270000000000004</v>
      </c>
      <c r="E44" s="2">
        <f>VLOOKUP(A44,[1]PaperPhysioParam!$A$3:$D$28,3,FALSE)</f>
        <v>0</v>
      </c>
      <c r="F44" s="2" t="str">
        <f>VLOOKUP(A44,[1]PaperPhysioParam!$A$3:$D$28,4,FALSE)</f>
        <v>Septal wall thickness</v>
      </c>
      <c r="G44" s="2">
        <f>VLOOKUP(B44,[1]PaperPhysioParam!$A$3:$D$28,3,FALSE)</f>
        <v>0</v>
      </c>
      <c r="H44" s="2" t="str">
        <f>VLOOKUP(B44,[1]PaperPhysioParam!$A$3:$D$28,4,FALSE)</f>
        <v>early wave filing deceleration time</v>
      </c>
    </row>
    <row r="45" spans="1:8" x14ac:dyDescent="0.25">
      <c r="A45" t="s">
        <v>13</v>
      </c>
      <c r="B45" t="s">
        <v>30</v>
      </c>
      <c r="C45">
        <v>-0.55710000000000004</v>
      </c>
      <c r="D45">
        <f t="shared" si="0"/>
        <v>0.55710000000000004</v>
      </c>
      <c r="E45" s="2">
        <f>VLOOKUP(A45,[1]PaperPhysioParam!$A$3:$D$28,3,FALSE)</f>
        <v>0</v>
      </c>
      <c r="F45" s="2" t="str">
        <f>VLOOKUP(A45,[1]PaperPhysioParam!$A$3:$D$28,4,FALSE)</f>
        <v>Septal wall thickness</v>
      </c>
      <c r="G45" s="2">
        <f>VLOOKUP(B45,[1]PaperPhysioParam!$A$3:$D$28,3,FALSE)</f>
        <v>0</v>
      </c>
      <c r="H45" s="2" t="str">
        <f>VLOOKUP(B45,[1]PaperPhysioParam!$A$3:$D$28,4,FALSE)</f>
        <v>systolic myocardial velocity at the lateral mitral annulus</v>
      </c>
    </row>
    <row r="46" spans="1:8" x14ac:dyDescent="0.25">
      <c r="A46" t="s">
        <v>13</v>
      </c>
      <c r="B46" t="s">
        <v>9</v>
      </c>
      <c r="C46">
        <v>0.69179999999999997</v>
      </c>
      <c r="D46">
        <f t="shared" si="0"/>
        <v>0.69179999999999997</v>
      </c>
      <c r="E46" s="2">
        <f>VLOOKUP(A46,[1]PaperPhysioParam!$A$3:$D$28,3,FALSE)</f>
        <v>0</v>
      </c>
      <c r="F46" s="2" t="str">
        <f>VLOOKUP(A46,[1]PaperPhysioParam!$A$3:$D$28,4,FALSE)</f>
        <v>Septal wall thickness</v>
      </c>
      <c r="G46" s="2" t="str">
        <f>VLOOKUP(B46,[1]PaperPhysioParam!$A$3:$D$28,3,FALSE)</f>
        <v>cardiac morphology</v>
      </c>
      <c r="H46" s="2" t="str">
        <f>VLOOKUP(B46,[1]PaperPhysioParam!$A$3:$D$28,4,FALSE)</f>
        <v>Aortic Diameter</v>
      </c>
    </row>
    <row r="47" spans="1:8" x14ac:dyDescent="0.25">
      <c r="A47" t="s">
        <v>13</v>
      </c>
      <c r="B47" t="s">
        <v>8</v>
      </c>
      <c r="C47">
        <v>0.77010000000000001</v>
      </c>
      <c r="D47">
        <f t="shared" si="0"/>
        <v>0.77010000000000001</v>
      </c>
      <c r="E47" s="2">
        <f>VLOOKUP(A47,[1]PaperPhysioParam!$A$3:$D$28,3,FALSE)</f>
        <v>0</v>
      </c>
      <c r="F47" s="2" t="str">
        <f>VLOOKUP(A47,[1]PaperPhysioParam!$A$3:$D$28,4,FALSE)</f>
        <v>Septal wall thickness</v>
      </c>
      <c r="G47" s="2">
        <f>VLOOKUP(B47,[1]PaperPhysioParam!$A$3:$D$28,3,FALSE)</f>
        <v>0</v>
      </c>
      <c r="H47" s="2" t="str">
        <f>VLOOKUP(B47,[1]PaperPhysioParam!$A$3:$D$28,4,FALSE)</f>
        <v>Left ventricular internal diameter at end diastole</v>
      </c>
    </row>
    <row r="48" spans="1:8" x14ac:dyDescent="0.25">
      <c r="A48" t="s">
        <v>13</v>
      </c>
      <c r="B48" t="s">
        <v>10</v>
      </c>
      <c r="C48">
        <v>0.58440000000000003</v>
      </c>
      <c r="D48">
        <f t="shared" si="0"/>
        <v>0.58440000000000003</v>
      </c>
      <c r="E48" s="2">
        <f>VLOOKUP(A48,[1]PaperPhysioParam!$A$3:$D$28,3,FALSE)</f>
        <v>0</v>
      </c>
      <c r="F48" s="2" t="str">
        <f>VLOOKUP(A48,[1]PaperPhysioParam!$A$3:$D$28,4,FALSE)</f>
        <v>Septal wall thickness</v>
      </c>
      <c r="G48" s="2">
        <f>VLOOKUP(B48,[1]PaperPhysioParam!$A$3:$D$28,3,FALSE)</f>
        <v>0</v>
      </c>
      <c r="H48" s="2" t="str">
        <f>VLOOKUP(B48,[1]PaperPhysioParam!$A$3:$D$28,4,FALSE)</f>
        <v>Left ventricular internal diameter at end systole</v>
      </c>
    </row>
    <row r="49" spans="1:8" x14ac:dyDescent="0.25">
      <c r="A49" t="s">
        <v>13</v>
      </c>
      <c r="B49" t="s">
        <v>11</v>
      </c>
      <c r="C49">
        <v>0.73260000000000003</v>
      </c>
      <c r="D49">
        <f t="shared" si="0"/>
        <v>0.73260000000000003</v>
      </c>
      <c r="E49" s="2">
        <f>VLOOKUP(A49,[1]PaperPhysioParam!$A$3:$D$28,3,FALSE)</f>
        <v>0</v>
      </c>
      <c r="F49" s="2" t="str">
        <f>VLOOKUP(A49,[1]PaperPhysioParam!$A$3:$D$28,4,FALSE)</f>
        <v>Septal wall thickness</v>
      </c>
      <c r="G49" s="2">
        <f>VLOOKUP(B49,[1]PaperPhysioParam!$A$3:$D$28,3,FALSE)</f>
        <v>0</v>
      </c>
      <c r="H49" s="2" t="str">
        <f>VLOOKUP(B49,[1]PaperPhysioParam!$A$3:$D$28,4,FALSE)</f>
        <v>Posterior wall thickness</v>
      </c>
    </row>
    <row r="50" spans="1:8" x14ac:dyDescent="0.25">
      <c r="A50" t="s">
        <v>12</v>
      </c>
      <c r="B50" t="s">
        <v>7</v>
      </c>
      <c r="C50">
        <v>-0.66386999999999996</v>
      </c>
      <c r="D50">
        <f t="shared" si="0"/>
        <v>0.66386999999999996</v>
      </c>
      <c r="E50" s="2">
        <f>VLOOKUP(A50,[1]PaperPhysioParam!$A$3:$D$28,3,FALSE)</f>
        <v>0</v>
      </c>
      <c r="F50" s="2" t="str">
        <f>VLOOKUP(A50,[1]PaperPhysioParam!$A$3:$D$28,4,FALSE)</f>
        <v>Left Ventricule Mass</v>
      </c>
      <c r="G50" s="2" t="str">
        <f>VLOOKUP(B50,[1]PaperPhysioParam!$A$3:$D$28,3,FALSE)</f>
        <v>cardiac function</v>
      </c>
      <c r="H50" s="2" t="str">
        <f>VLOOKUP(B50,[1]PaperPhysioParam!$A$3:$D$28,4,FALSE)</f>
        <v>Fractional shortening</v>
      </c>
    </row>
    <row r="51" spans="1:8" x14ac:dyDescent="0.25">
      <c r="A51" t="s">
        <v>12</v>
      </c>
      <c r="B51" t="s">
        <v>6</v>
      </c>
      <c r="C51">
        <v>-0.60980000000000001</v>
      </c>
      <c r="D51">
        <f t="shared" si="0"/>
        <v>0.60980000000000001</v>
      </c>
      <c r="E51" s="2">
        <f>VLOOKUP(A51,[1]PaperPhysioParam!$A$3:$D$28,3,FALSE)</f>
        <v>0</v>
      </c>
      <c r="F51" s="2" t="str">
        <f>VLOOKUP(A51,[1]PaperPhysioParam!$A$3:$D$28,4,FALSE)</f>
        <v>Left Ventricule Mass</v>
      </c>
      <c r="G51" s="2">
        <f>VLOOKUP(B51,[1]PaperPhysioParam!$A$3:$D$28,3,FALSE)</f>
        <v>0</v>
      </c>
      <c r="H51" s="2" t="str">
        <f>VLOOKUP(B51,[1]PaperPhysioParam!$A$3:$D$28,4,FALSE)</f>
        <v>Ejection fraction</v>
      </c>
    </row>
    <row r="52" spans="1:8" x14ac:dyDescent="0.25">
      <c r="A52" t="s">
        <v>12</v>
      </c>
      <c r="B52" t="s">
        <v>29</v>
      </c>
      <c r="C52">
        <v>0.77300000000000002</v>
      </c>
      <c r="D52">
        <f t="shared" si="0"/>
        <v>0.77300000000000002</v>
      </c>
      <c r="E52" s="2">
        <f>VLOOKUP(A52,[1]PaperPhysioParam!$A$3:$D$28,3,FALSE)</f>
        <v>0</v>
      </c>
      <c r="F52" s="2" t="str">
        <f>VLOOKUP(A52,[1]PaperPhysioParam!$A$3:$D$28,4,FALSE)</f>
        <v>Left Ventricule Mass</v>
      </c>
      <c r="G52" s="2">
        <f>VLOOKUP(B52,[1]PaperPhysioParam!$A$3:$D$28,3,FALSE)</f>
        <v>0</v>
      </c>
      <c r="H52" s="2" t="str">
        <f>VLOOKUP(B52,[1]PaperPhysioParam!$A$3:$D$28,4,FALSE)</f>
        <v>late wave filing velocity</v>
      </c>
    </row>
    <row r="53" spans="1:8" x14ac:dyDescent="0.25">
      <c r="A53" t="s">
        <v>12</v>
      </c>
      <c r="B53" t="s">
        <v>21</v>
      </c>
      <c r="C53">
        <v>0.72216999999999998</v>
      </c>
      <c r="D53">
        <f t="shared" si="0"/>
        <v>0.72216999999999998</v>
      </c>
      <c r="E53" s="2">
        <f>VLOOKUP(A53,[1]PaperPhysioParam!$A$3:$D$28,3,FALSE)</f>
        <v>0</v>
      </c>
      <c r="F53" s="2" t="str">
        <f>VLOOKUP(A53,[1]PaperPhysioParam!$A$3:$D$28,4,FALSE)</f>
        <v>Left Ventricule Mass</v>
      </c>
      <c r="G53" s="2">
        <f>VLOOKUP(B53,[1]PaperPhysioParam!$A$3:$D$28,3,FALSE)</f>
        <v>0</v>
      </c>
      <c r="H53" s="2" t="str">
        <f>VLOOKUP(B53,[1]PaperPhysioParam!$A$3:$D$28,4,FALSE)</f>
        <v>early wave filing deceleration time</v>
      </c>
    </row>
    <row r="54" spans="1:8" x14ac:dyDescent="0.25">
      <c r="A54" t="s">
        <v>12</v>
      </c>
      <c r="B54" t="s">
        <v>30</v>
      </c>
      <c r="C54">
        <v>-0.64529999999999998</v>
      </c>
      <c r="D54">
        <f t="shared" si="0"/>
        <v>0.64529999999999998</v>
      </c>
      <c r="E54" s="2">
        <f>VLOOKUP(A54,[1]PaperPhysioParam!$A$3:$D$28,3,FALSE)</f>
        <v>0</v>
      </c>
      <c r="F54" s="2" t="str">
        <f>VLOOKUP(A54,[1]PaperPhysioParam!$A$3:$D$28,4,FALSE)</f>
        <v>Left Ventricule Mass</v>
      </c>
      <c r="G54" s="2">
        <f>VLOOKUP(B54,[1]PaperPhysioParam!$A$3:$D$28,3,FALSE)</f>
        <v>0</v>
      </c>
      <c r="H54" s="2" t="str">
        <f>VLOOKUP(B54,[1]PaperPhysioParam!$A$3:$D$28,4,FALSE)</f>
        <v>systolic myocardial velocity at the lateral mitral annulus</v>
      </c>
    </row>
    <row r="55" spans="1:8" x14ac:dyDescent="0.25">
      <c r="A55" t="s">
        <v>12</v>
      </c>
      <c r="B55" t="s">
        <v>9</v>
      </c>
      <c r="C55">
        <v>0.87229999999999996</v>
      </c>
      <c r="D55">
        <f t="shared" si="0"/>
        <v>0.87229999999999996</v>
      </c>
      <c r="E55" s="2">
        <f>VLOOKUP(A55,[1]PaperPhysioParam!$A$3:$D$28,3,FALSE)</f>
        <v>0</v>
      </c>
      <c r="F55" s="2" t="str">
        <f>VLOOKUP(A55,[1]PaperPhysioParam!$A$3:$D$28,4,FALSE)</f>
        <v>Left Ventricule Mass</v>
      </c>
      <c r="G55" s="2" t="str">
        <f>VLOOKUP(B55,[1]PaperPhysioParam!$A$3:$D$28,3,FALSE)</f>
        <v>cardiac morphology</v>
      </c>
      <c r="H55" s="2" t="str">
        <f>VLOOKUP(B55,[1]PaperPhysioParam!$A$3:$D$28,4,FALSE)</f>
        <v>Aortic Diameter</v>
      </c>
    </row>
    <row r="56" spans="1:8" x14ac:dyDescent="0.25">
      <c r="A56" t="s">
        <v>12</v>
      </c>
      <c r="B56" t="s">
        <v>8</v>
      </c>
      <c r="C56">
        <v>0.93937000000000004</v>
      </c>
      <c r="D56">
        <f t="shared" si="0"/>
        <v>0.93937000000000004</v>
      </c>
      <c r="E56" s="2">
        <f>VLOOKUP(A56,[1]PaperPhysioParam!$A$3:$D$28,3,FALSE)</f>
        <v>0</v>
      </c>
      <c r="F56" s="2" t="str">
        <f>VLOOKUP(A56,[1]PaperPhysioParam!$A$3:$D$28,4,FALSE)</f>
        <v>Left Ventricule Mass</v>
      </c>
      <c r="G56" s="2">
        <f>VLOOKUP(B56,[1]PaperPhysioParam!$A$3:$D$28,3,FALSE)</f>
        <v>0</v>
      </c>
      <c r="H56" s="2" t="str">
        <f>VLOOKUP(B56,[1]PaperPhysioParam!$A$3:$D$28,4,FALSE)</f>
        <v>Left ventricular internal diameter at end diastole</v>
      </c>
    </row>
    <row r="57" spans="1:8" x14ac:dyDescent="0.25">
      <c r="A57" t="s">
        <v>12</v>
      </c>
      <c r="B57" t="s">
        <v>10</v>
      </c>
      <c r="C57">
        <v>0.8286</v>
      </c>
      <c r="D57">
        <f t="shared" si="0"/>
        <v>0.8286</v>
      </c>
      <c r="E57" s="2">
        <f>VLOOKUP(A57,[1]PaperPhysioParam!$A$3:$D$28,3,FALSE)</f>
        <v>0</v>
      </c>
      <c r="F57" s="2" t="str">
        <f>VLOOKUP(A57,[1]PaperPhysioParam!$A$3:$D$28,4,FALSE)</f>
        <v>Left Ventricule Mass</v>
      </c>
      <c r="G57" s="2">
        <f>VLOOKUP(B57,[1]PaperPhysioParam!$A$3:$D$28,3,FALSE)</f>
        <v>0</v>
      </c>
      <c r="H57" s="2" t="str">
        <f>VLOOKUP(B57,[1]PaperPhysioParam!$A$3:$D$28,4,FALSE)</f>
        <v>Left ventricular internal diameter at end systole</v>
      </c>
    </row>
    <row r="58" spans="1:8" x14ac:dyDescent="0.25">
      <c r="A58" t="s">
        <v>12</v>
      </c>
      <c r="B58" t="s">
        <v>11</v>
      </c>
      <c r="C58">
        <v>0.91349999999999998</v>
      </c>
      <c r="D58">
        <f t="shared" si="0"/>
        <v>0.91349999999999998</v>
      </c>
      <c r="E58" s="2">
        <f>VLOOKUP(A58,[1]PaperPhysioParam!$A$3:$D$28,3,FALSE)</f>
        <v>0</v>
      </c>
      <c r="F58" s="2" t="str">
        <f>VLOOKUP(A58,[1]PaperPhysioParam!$A$3:$D$28,4,FALSE)</f>
        <v>Left Ventricule Mass</v>
      </c>
      <c r="G58" s="2">
        <f>VLOOKUP(B58,[1]PaperPhysioParam!$A$3:$D$28,3,FALSE)</f>
        <v>0</v>
      </c>
      <c r="H58" s="2" t="str">
        <f>VLOOKUP(B58,[1]PaperPhysioParam!$A$3:$D$28,4,FALSE)</f>
        <v>Posterior wall thickness</v>
      </c>
    </row>
    <row r="59" spans="1:8" x14ac:dyDescent="0.25">
      <c r="A59" t="s">
        <v>12</v>
      </c>
      <c r="B59" t="s">
        <v>13</v>
      </c>
      <c r="C59">
        <v>0.88719999999999999</v>
      </c>
      <c r="D59">
        <f t="shared" si="0"/>
        <v>0.88719999999999999</v>
      </c>
      <c r="E59" s="2">
        <f>VLOOKUP(A59,[1]PaperPhysioParam!$A$3:$D$28,3,FALSE)</f>
        <v>0</v>
      </c>
      <c r="F59" s="2" t="str">
        <f>VLOOKUP(A59,[1]PaperPhysioParam!$A$3:$D$28,4,FALSE)</f>
        <v>Left Ventricule Mass</v>
      </c>
      <c r="G59" s="2">
        <f>VLOOKUP(B59,[1]PaperPhysioParam!$A$3:$D$28,3,FALSE)</f>
        <v>0</v>
      </c>
      <c r="H59" s="2" t="str">
        <f>VLOOKUP(B59,[1]PaperPhysioParam!$A$3:$D$28,4,FALSE)</f>
        <v>Septal wall thickness</v>
      </c>
    </row>
    <row r="60" spans="1:8" x14ac:dyDescent="0.25">
      <c r="A60" t="s">
        <v>14</v>
      </c>
      <c r="B60" t="s">
        <v>7</v>
      </c>
      <c r="C60">
        <v>-0.79086999999999996</v>
      </c>
      <c r="D60">
        <f t="shared" si="0"/>
        <v>0.79086999999999996</v>
      </c>
      <c r="E60" s="2" t="str">
        <f>VLOOKUP(A60,[1]PaperPhysioParam!$A$3:$D$28,3,FALSE)</f>
        <v>metabolic</v>
      </c>
      <c r="F60" s="2" t="str">
        <f>VLOOKUP(A60,[1]PaperPhysioParam!$A$3:$D$28,4,FALSE)</f>
        <v>serum cholesterol</v>
      </c>
      <c r="G60" s="2" t="str">
        <f>VLOOKUP(B60,[1]PaperPhysioParam!$A$3:$D$28,3,FALSE)</f>
        <v>cardiac function</v>
      </c>
      <c r="H60" s="2" t="str">
        <f>VLOOKUP(B60,[1]PaperPhysioParam!$A$3:$D$28,4,FALSE)</f>
        <v>Fractional shortening</v>
      </c>
    </row>
    <row r="61" spans="1:8" x14ac:dyDescent="0.25">
      <c r="A61" t="s">
        <v>14</v>
      </c>
      <c r="B61" t="s">
        <v>6</v>
      </c>
      <c r="C61">
        <v>-0.83436999999999995</v>
      </c>
      <c r="D61">
        <f t="shared" si="0"/>
        <v>0.83436999999999995</v>
      </c>
      <c r="E61" s="2" t="str">
        <f>VLOOKUP(A61,[1]PaperPhysioParam!$A$3:$D$28,3,FALSE)</f>
        <v>metabolic</v>
      </c>
      <c r="F61" s="2" t="str">
        <f>VLOOKUP(A61,[1]PaperPhysioParam!$A$3:$D$28,4,FALSE)</f>
        <v>serum cholesterol</v>
      </c>
      <c r="G61" s="2">
        <f>VLOOKUP(B61,[1]PaperPhysioParam!$A$3:$D$28,3,FALSE)</f>
        <v>0</v>
      </c>
      <c r="H61" s="2" t="str">
        <f>VLOOKUP(B61,[1]PaperPhysioParam!$A$3:$D$28,4,FALSE)</f>
        <v>Ejection fraction</v>
      </c>
    </row>
    <row r="62" spans="1:8" x14ac:dyDescent="0.25">
      <c r="A62" t="s">
        <v>14</v>
      </c>
      <c r="B62" t="s">
        <v>29</v>
      </c>
      <c r="C62">
        <v>0.21146999999999999</v>
      </c>
      <c r="D62">
        <f t="shared" si="0"/>
        <v>0.21146999999999999</v>
      </c>
      <c r="E62" s="2" t="str">
        <f>VLOOKUP(A62,[1]PaperPhysioParam!$A$3:$D$28,3,FALSE)</f>
        <v>metabolic</v>
      </c>
      <c r="F62" s="2" t="str">
        <f>VLOOKUP(A62,[1]PaperPhysioParam!$A$3:$D$28,4,FALSE)</f>
        <v>serum cholesterol</v>
      </c>
      <c r="G62" s="2">
        <f>VLOOKUP(B62,[1]PaperPhysioParam!$A$3:$D$28,3,FALSE)</f>
        <v>0</v>
      </c>
      <c r="H62" s="2" t="str">
        <f>VLOOKUP(B62,[1]PaperPhysioParam!$A$3:$D$28,4,FALSE)</f>
        <v>late wave filing velocity</v>
      </c>
    </row>
    <row r="63" spans="1:8" x14ac:dyDescent="0.25">
      <c r="A63" t="s">
        <v>14</v>
      </c>
      <c r="B63" t="s">
        <v>21</v>
      </c>
      <c r="C63">
        <v>-4.19E-2</v>
      </c>
      <c r="D63">
        <f t="shared" si="0"/>
        <v>4.19E-2</v>
      </c>
      <c r="E63" s="2" t="str">
        <f>VLOOKUP(A63,[1]PaperPhysioParam!$A$3:$D$28,3,FALSE)</f>
        <v>metabolic</v>
      </c>
      <c r="F63" s="2" t="str">
        <f>VLOOKUP(A63,[1]PaperPhysioParam!$A$3:$D$28,4,FALSE)</f>
        <v>serum cholesterol</v>
      </c>
      <c r="G63" s="2">
        <f>VLOOKUP(B63,[1]PaperPhysioParam!$A$3:$D$28,3,FALSE)</f>
        <v>0</v>
      </c>
      <c r="H63" s="2" t="str">
        <f>VLOOKUP(B63,[1]PaperPhysioParam!$A$3:$D$28,4,FALSE)</f>
        <v>early wave filing deceleration time</v>
      </c>
    </row>
    <row r="64" spans="1:8" x14ac:dyDescent="0.25">
      <c r="A64" t="s">
        <v>14</v>
      </c>
      <c r="B64" t="s">
        <v>30</v>
      </c>
      <c r="C64">
        <v>-0.42620000000000002</v>
      </c>
      <c r="D64">
        <f t="shared" si="0"/>
        <v>0.42620000000000002</v>
      </c>
      <c r="E64" s="2" t="str">
        <f>VLOOKUP(A64,[1]PaperPhysioParam!$A$3:$D$28,3,FALSE)</f>
        <v>metabolic</v>
      </c>
      <c r="F64" s="2" t="str">
        <f>VLOOKUP(A64,[1]PaperPhysioParam!$A$3:$D$28,4,FALSE)</f>
        <v>serum cholesterol</v>
      </c>
      <c r="G64" s="2">
        <f>VLOOKUP(B64,[1]PaperPhysioParam!$A$3:$D$28,3,FALSE)</f>
        <v>0</v>
      </c>
      <c r="H64" s="2" t="str">
        <f>VLOOKUP(B64,[1]PaperPhysioParam!$A$3:$D$28,4,FALSE)</f>
        <v>systolic myocardial velocity at the lateral mitral annulus</v>
      </c>
    </row>
    <row r="65" spans="1:8" x14ac:dyDescent="0.25">
      <c r="A65" t="s">
        <v>14</v>
      </c>
      <c r="B65" t="s">
        <v>9</v>
      </c>
      <c r="C65">
        <v>0.61846999999999996</v>
      </c>
      <c r="D65">
        <f t="shared" si="0"/>
        <v>0.61846999999999996</v>
      </c>
      <c r="E65" s="2" t="str">
        <f>VLOOKUP(A65,[1]PaperPhysioParam!$A$3:$D$28,3,FALSE)</f>
        <v>metabolic</v>
      </c>
      <c r="F65" s="2" t="str">
        <f>VLOOKUP(A65,[1]PaperPhysioParam!$A$3:$D$28,4,FALSE)</f>
        <v>serum cholesterol</v>
      </c>
      <c r="G65" s="2" t="str">
        <f>VLOOKUP(B65,[1]PaperPhysioParam!$A$3:$D$28,3,FALSE)</f>
        <v>cardiac morphology</v>
      </c>
      <c r="H65" s="2" t="str">
        <f>VLOOKUP(B65,[1]PaperPhysioParam!$A$3:$D$28,4,FALSE)</f>
        <v>Aortic Diameter</v>
      </c>
    </row>
    <row r="66" spans="1:8" x14ac:dyDescent="0.25">
      <c r="A66" t="s">
        <v>14</v>
      </c>
      <c r="B66" t="s">
        <v>8</v>
      </c>
      <c r="C66">
        <v>0.67342999999999997</v>
      </c>
      <c r="D66">
        <f t="shared" si="0"/>
        <v>0.67342999999999997</v>
      </c>
      <c r="E66" s="2" t="str">
        <f>VLOOKUP(A66,[1]PaperPhysioParam!$A$3:$D$28,3,FALSE)</f>
        <v>metabolic</v>
      </c>
      <c r="F66" s="2" t="str">
        <f>VLOOKUP(A66,[1]PaperPhysioParam!$A$3:$D$28,4,FALSE)</f>
        <v>serum cholesterol</v>
      </c>
      <c r="G66" s="2">
        <f>VLOOKUP(B66,[1]PaperPhysioParam!$A$3:$D$28,3,FALSE)</f>
        <v>0</v>
      </c>
      <c r="H66" s="2" t="str">
        <f>VLOOKUP(B66,[1]PaperPhysioParam!$A$3:$D$28,4,FALSE)</f>
        <v>Left ventricular internal diameter at end diastole</v>
      </c>
    </row>
    <row r="67" spans="1:8" x14ac:dyDescent="0.25">
      <c r="A67" t="s">
        <v>14</v>
      </c>
      <c r="B67" t="s">
        <v>10</v>
      </c>
      <c r="C67">
        <v>0.79507000000000005</v>
      </c>
      <c r="D67">
        <f t="shared" si="0"/>
        <v>0.79507000000000005</v>
      </c>
      <c r="E67" s="2" t="str">
        <f>VLOOKUP(A67,[1]PaperPhysioParam!$A$3:$D$28,3,FALSE)</f>
        <v>metabolic</v>
      </c>
      <c r="F67" s="2" t="str">
        <f>VLOOKUP(A67,[1]PaperPhysioParam!$A$3:$D$28,4,FALSE)</f>
        <v>serum cholesterol</v>
      </c>
      <c r="G67" s="2">
        <f>VLOOKUP(B67,[1]PaperPhysioParam!$A$3:$D$28,3,FALSE)</f>
        <v>0</v>
      </c>
      <c r="H67" s="2" t="str">
        <f>VLOOKUP(B67,[1]PaperPhysioParam!$A$3:$D$28,4,FALSE)</f>
        <v>Left ventricular internal diameter at end systole</v>
      </c>
    </row>
    <row r="68" spans="1:8" x14ac:dyDescent="0.25">
      <c r="A68" t="s">
        <v>14</v>
      </c>
      <c r="B68" t="s">
        <v>11</v>
      </c>
      <c r="C68">
        <v>0.32490000000000002</v>
      </c>
      <c r="D68">
        <f t="shared" si="0"/>
        <v>0.32490000000000002</v>
      </c>
      <c r="E68" s="2" t="str">
        <f>VLOOKUP(A68,[1]PaperPhysioParam!$A$3:$D$28,3,FALSE)</f>
        <v>metabolic</v>
      </c>
      <c r="F68" s="2" t="str">
        <f>VLOOKUP(A68,[1]PaperPhysioParam!$A$3:$D$28,4,FALSE)</f>
        <v>serum cholesterol</v>
      </c>
      <c r="G68" s="2">
        <f>VLOOKUP(B68,[1]PaperPhysioParam!$A$3:$D$28,3,FALSE)</f>
        <v>0</v>
      </c>
      <c r="H68" s="2" t="str">
        <f>VLOOKUP(B68,[1]PaperPhysioParam!$A$3:$D$28,4,FALSE)</f>
        <v>Posterior wall thickness</v>
      </c>
    </row>
    <row r="69" spans="1:8" x14ac:dyDescent="0.25">
      <c r="A69" t="s">
        <v>14</v>
      </c>
      <c r="B69" t="s">
        <v>13</v>
      </c>
      <c r="C69">
        <v>0.20763000000000001</v>
      </c>
      <c r="D69">
        <f t="shared" si="0"/>
        <v>0.20763000000000001</v>
      </c>
      <c r="E69" s="2" t="str">
        <f>VLOOKUP(A69,[1]PaperPhysioParam!$A$3:$D$28,3,FALSE)</f>
        <v>metabolic</v>
      </c>
      <c r="F69" s="2" t="str">
        <f>VLOOKUP(A69,[1]PaperPhysioParam!$A$3:$D$28,4,FALSE)</f>
        <v>serum cholesterol</v>
      </c>
      <c r="G69" s="2">
        <f>VLOOKUP(B69,[1]PaperPhysioParam!$A$3:$D$28,3,FALSE)</f>
        <v>0</v>
      </c>
      <c r="H69" s="2" t="str">
        <f>VLOOKUP(B69,[1]PaperPhysioParam!$A$3:$D$28,4,FALSE)</f>
        <v>Septal wall thickness</v>
      </c>
    </row>
    <row r="70" spans="1:8" x14ac:dyDescent="0.25">
      <c r="A70" t="s">
        <v>14</v>
      </c>
      <c r="B70" t="s">
        <v>12</v>
      </c>
      <c r="C70">
        <v>0.45912999999999998</v>
      </c>
      <c r="D70">
        <f t="shared" ref="D70:D133" si="1">ABS(C70)</f>
        <v>0.45912999999999998</v>
      </c>
      <c r="E70" s="2" t="str">
        <f>VLOOKUP(A70,[1]PaperPhysioParam!$A$3:$D$28,3,FALSE)</f>
        <v>metabolic</v>
      </c>
      <c r="F70" s="2" t="str">
        <f>VLOOKUP(A70,[1]PaperPhysioParam!$A$3:$D$28,4,FALSE)</f>
        <v>serum cholesterol</v>
      </c>
      <c r="G70" s="2">
        <f>VLOOKUP(B70,[1]PaperPhysioParam!$A$3:$D$28,3,FALSE)</f>
        <v>0</v>
      </c>
      <c r="H70" s="2" t="str">
        <f>VLOOKUP(B70,[1]PaperPhysioParam!$A$3:$D$28,4,FALSE)</f>
        <v>Left Ventricule Mass</v>
      </c>
    </row>
    <row r="71" spans="1:8" x14ac:dyDescent="0.25">
      <c r="A71" t="s">
        <v>15</v>
      </c>
      <c r="B71" t="s">
        <v>7</v>
      </c>
      <c r="C71">
        <v>-0.76193</v>
      </c>
      <c r="D71">
        <f t="shared" si="1"/>
        <v>0.76193</v>
      </c>
      <c r="E71" s="2">
        <f>VLOOKUP(A71,[1]PaperPhysioParam!$A$3:$D$28,3,FALSE)</f>
        <v>0</v>
      </c>
      <c r="F71" s="2" t="str">
        <f>VLOOKUP(A71,[1]PaperPhysioParam!$A$3:$D$28,4,FALSE)</f>
        <v>serum triglycerid</v>
      </c>
      <c r="G71" s="2" t="str">
        <f>VLOOKUP(B71,[1]PaperPhysioParam!$A$3:$D$28,3,FALSE)</f>
        <v>cardiac function</v>
      </c>
      <c r="H71" s="2" t="str">
        <f>VLOOKUP(B71,[1]PaperPhysioParam!$A$3:$D$28,4,FALSE)</f>
        <v>Fractional shortening</v>
      </c>
    </row>
    <row r="72" spans="1:8" x14ac:dyDescent="0.25">
      <c r="A72" t="s">
        <v>15</v>
      </c>
      <c r="B72" t="s">
        <v>6</v>
      </c>
      <c r="C72">
        <v>-0.81737000000000004</v>
      </c>
      <c r="D72">
        <f t="shared" si="1"/>
        <v>0.81737000000000004</v>
      </c>
      <c r="E72" s="2">
        <f>VLOOKUP(A72,[1]PaperPhysioParam!$A$3:$D$28,3,FALSE)</f>
        <v>0</v>
      </c>
      <c r="F72" s="2" t="str">
        <f>VLOOKUP(A72,[1]PaperPhysioParam!$A$3:$D$28,4,FALSE)</f>
        <v>serum triglycerid</v>
      </c>
      <c r="G72" s="2">
        <f>VLOOKUP(B72,[1]PaperPhysioParam!$A$3:$D$28,3,FALSE)</f>
        <v>0</v>
      </c>
      <c r="H72" s="2" t="str">
        <f>VLOOKUP(B72,[1]PaperPhysioParam!$A$3:$D$28,4,FALSE)</f>
        <v>Ejection fraction</v>
      </c>
    </row>
    <row r="73" spans="1:8" x14ac:dyDescent="0.25">
      <c r="A73" t="s">
        <v>15</v>
      </c>
      <c r="B73" t="s">
        <v>29</v>
      </c>
      <c r="C73">
        <v>0.1198</v>
      </c>
      <c r="D73">
        <f t="shared" si="1"/>
        <v>0.1198</v>
      </c>
      <c r="E73" s="2">
        <f>VLOOKUP(A73,[1]PaperPhysioParam!$A$3:$D$28,3,FALSE)</f>
        <v>0</v>
      </c>
      <c r="F73" s="2" t="str">
        <f>VLOOKUP(A73,[1]PaperPhysioParam!$A$3:$D$28,4,FALSE)</f>
        <v>serum triglycerid</v>
      </c>
      <c r="G73" s="2">
        <f>VLOOKUP(B73,[1]PaperPhysioParam!$A$3:$D$28,3,FALSE)</f>
        <v>0</v>
      </c>
      <c r="H73" s="2" t="str">
        <f>VLOOKUP(B73,[1]PaperPhysioParam!$A$3:$D$28,4,FALSE)</f>
        <v>late wave filing velocity</v>
      </c>
    </row>
    <row r="74" spans="1:8" x14ac:dyDescent="0.25">
      <c r="A74" t="s">
        <v>15</v>
      </c>
      <c r="B74" t="s">
        <v>21</v>
      </c>
      <c r="C74">
        <v>-0.11827</v>
      </c>
      <c r="D74">
        <f t="shared" si="1"/>
        <v>0.11827</v>
      </c>
      <c r="E74" s="2">
        <f>VLOOKUP(A74,[1]PaperPhysioParam!$A$3:$D$28,3,FALSE)</f>
        <v>0</v>
      </c>
      <c r="F74" s="2" t="str">
        <f>VLOOKUP(A74,[1]PaperPhysioParam!$A$3:$D$28,4,FALSE)</f>
        <v>serum triglycerid</v>
      </c>
      <c r="G74" s="2">
        <f>VLOOKUP(B74,[1]PaperPhysioParam!$A$3:$D$28,3,FALSE)</f>
        <v>0</v>
      </c>
      <c r="H74" s="2" t="str">
        <f>VLOOKUP(B74,[1]PaperPhysioParam!$A$3:$D$28,4,FALSE)</f>
        <v>early wave filing deceleration time</v>
      </c>
    </row>
    <row r="75" spans="1:8" x14ac:dyDescent="0.25">
      <c r="A75" t="s">
        <v>15</v>
      </c>
      <c r="B75" t="s">
        <v>30</v>
      </c>
      <c r="C75">
        <v>-0.41953000000000001</v>
      </c>
      <c r="D75">
        <f t="shared" si="1"/>
        <v>0.41953000000000001</v>
      </c>
      <c r="E75" s="2">
        <f>VLOOKUP(A75,[1]PaperPhysioParam!$A$3:$D$28,3,FALSE)</f>
        <v>0</v>
      </c>
      <c r="F75" s="2" t="str">
        <f>VLOOKUP(A75,[1]PaperPhysioParam!$A$3:$D$28,4,FALSE)</f>
        <v>serum triglycerid</v>
      </c>
      <c r="G75" s="2">
        <f>VLOOKUP(B75,[1]PaperPhysioParam!$A$3:$D$28,3,FALSE)</f>
        <v>0</v>
      </c>
      <c r="H75" s="2" t="str">
        <f>VLOOKUP(B75,[1]PaperPhysioParam!$A$3:$D$28,4,FALSE)</f>
        <v>systolic myocardial velocity at the lateral mitral annulus</v>
      </c>
    </row>
    <row r="76" spans="1:8" x14ac:dyDescent="0.25">
      <c r="A76" t="s">
        <v>15</v>
      </c>
      <c r="B76" t="s">
        <v>9</v>
      </c>
      <c r="C76">
        <v>0.54013</v>
      </c>
      <c r="D76">
        <f t="shared" si="1"/>
        <v>0.54013</v>
      </c>
      <c r="E76" s="2">
        <f>VLOOKUP(A76,[1]PaperPhysioParam!$A$3:$D$28,3,FALSE)</f>
        <v>0</v>
      </c>
      <c r="F76" s="2" t="str">
        <f>VLOOKUP(A76,[1]PaperPhysioParam!$A$3:$D$28,4,FALSE)</f>
        <v>serum triglycerid</v>
      </c>
      <c r="G76" s="2" t="str">
        <f>VLOOKUP(B76,[1]PaperPhysioParam!$A$3:$D$28,3,FALSE)</f>
        <v>cardiac morphology</v>
      </c>
      <c r="H76" s="2" t="str">
        <f>VLOOKUP(B76,[1]PaperPhysioParam!$A$3:$D$28,4,FALSE)</f>
        <v>Aortic Diameter</v>
      </c>
    </row>
    <row r="77" spans="1:8" x14ac:dyDescent="0.25">
      <c r="A77" t="s">
        <v>15</v>
      </c>
      <c r="B77" t="s">
        <v>8</v>
      </c>
      <c r="C77">
        <v>0.62943000000000005</v>
      </c>
      <c r="D77">
        <f t="shared" si="1"/>
        <v>0.62943000000000005</v>
      </c>
      <c r="E77" s="2">
        <f>VLOOKUP(A77,[1]PaperPhysioParam!$A$3:$D$28,3,FALSE)</f>
        <v>0</v>
      </c>
      <c r="F77" s="2" t="str">
        <f>VLOOKUP(A77,[1]PaperPhysioParam!$A$3:$D$28,4,FALSE)</f>
        <v>serum triglycerid</v>
      </c>
      <c r="G77" s="2">
        <f>VLOOKUP(B77,[1]PaperPhysioParam!$A$3:$D$28,3,FALSE)</f>
        <v>0</v>
      </c>
      <c r="H77" s="2" t="str">
        <f>VLOOKUP(B77,[1]PaperPhysioParam!$A$3:$D$28,4,FALSE)</f>
        <v>Left ventricular internal diameter at end diastole</v>
      </c>
    </row>
    <row r="78" spans="1:8" x14ac:dyDescent="0.25">
      <c r="A78" t="s">
        <v>15</v>
      </c>
      <c r="B78" t="s">
        <v>10</v>
      </c>
      <c r="C78">
        <v>0.76312999999999998</v>
      </c>
      <c r="D78">
        <f t="shared" si="1"/>
        <v>0.76312999999999998</v>
      </c>
      <c r="E78" s="2">
        <f>VLOOKUP(A78,[1]PaperPhysioParam!$A$3:$D$28,3,FALSE)</f>
        <v>0</v>
      </c>
      <c r="F78" s="2" t="str">
        <f>VLOOKUP(A78,[1]PaperPhysioParam!$A$3:$D$28,4,FALSE)</f>
        <v>serum triglycerid</v>
      </c>
      <c r="G78" s="2">
        <f>VLOOKUP(B78,[1]PaperPhysioParam!$A$3:$D$28,3,FALSE)</f>
        <v>0</v>
      </c>
      <c r="H78" s="2" t="str">
        <f>VLOOKUP(B78,[1]PaperPhysioParam!$A$3:$D$28,4,FALSE)</f>
        <v>Left ventricular internal diameter at end systole</v>
      </c>
    </row>
    <row r="79" spans="1:8" x14ac:dyDescent="0.25">
      <c r="A79" t="s">
        <v>15</v>
      </c>
      <c r="B79" t="s">
        <v>11</v>
      </c>
      <c r="C79">
        <v>0.23777000000000001</v>
      </c>
      <c r="D79">
        <f t="shared" si="1"/>
        <v>0.23777000000000001</v>
      </c>
      <c r="E79" s="2">
        <f>VLOOKUP(A79,[1]PaperPhysioParam!$A$3:$D$28,3,FALSE)</f>
        <v>0</v>
      </c>
      <c r="F79" s="2" t="str">
        <f>VLOOKUP(A79,[1]PaperPhysioParam!$A$3:$D$28,4,FALSE)</f>
        <v>serum triglycerid</v>
      </c>
      <c r="G79" s="2">
        <f>VLOOKUP(B79,[1]PaperPhysioParam!$A$3:$D$28,3,FALSE)</f>
        <v>0</v>
      </c>
      <c r="H79" s="2" t="str">
        <f>VLOOKUP(B79,[1]PaperPhysioParam!$A$3:$D$28,4,FALSE)</f>
        <v>Posterior wall thickness</v>
      </c>
    </row>
    <row r="80" spans="1:8" x14ac:dyDescent="0.25">
      <c r="A80" t="s">
        <v>15</v>
      </c>
      <c r="B80" t="s">
        <v>13</v>
      </c>
      <c r="C80">
        <v>0.19320000000000001</v>
      </c>
      <c r="D80">
        <f t="shared" si="1"/>
        <v>0.19320000000000001</v>
      </c>
      <c r="E80" s="2">
        <f>VLOOKUP(A80,[1]PaperPhysioParam!$A$3:$D$28,3,FALSE)</f>
        <v>0</v>
      </c>
      <c r="F80" s="2" t="str">
        <f>VLOOKUP(A80,[1]PaperPhysioParam!$A$3:$D$28,4,FALSE)</f>
        <v>serum triglycerid</v>
      </c>
      <c r="G80" s="2">
        <f>VLOOKUP(B80,[1]PaperPhysioParam!$A$3:$D$28,3,FALSE)</f>
        <v>0</v>
      </c>
      <c r="H80" s="2" t="str">
        <f>VLOOKUP(B80,[1]PaperPhysioParam!$A$3:$D$28,4,FALSE)</f>
        <v>Septal wall thickness</v>
      </c>
    </row>
    <row r="81" spans="1:8" x14ac:dyDescent="0.25">
      <c r="A81" t="s">
        <v>15</v>
      </c>
      <c r="B81" t="s">
        <v>12</v>
      </c>
      <c r="C81">
        <v>0.41110000000000002</v>
      </c>
      <c r="D81">
        <f t="shared" si="1"/>
        <v>0.41110000000000002</v>
      </c>
      <c r="E81" s="2">
        <f>VLOOKUP(A81,[1]PaperPhysioParam!$A$3:$D$28,3,FALSE)</f>
        <v>0</v>
      </c>
      <c r="F81" s="2" t="str">
        <f>VLOOKUP(A81,[1]PaperPhysioParam!$A$3:$D$28,4,FALSE)</f>
        <v>serum triglycerid</v>
      </c>
      <c r="G81" s="2">
        <f>VLOOKUP(B81,[1]PaperPhysioParam!$A$3:$D$28,3,FALSE)</f>
        <v>0</v>
      </c>
      <c r="H81" s="2" t="str">
        <f>VLOOKUP(B81,[1]PaperPhysioParam!$A$3:$D$28,4,FALSE)</f>
        <v>Left Ventricule Mass</v>
      </c>
    </row>
    <row r="82" spans="1:8" x14ac:dyDescent="0.25">
      <c r="A82" t="s">
        <v>15</v>
      </c>
      <c r="B82" t="s">
        <v>14</v>
      </c>
      <c r="C82">
        <v>0.96526999999999996</v>
      </c>
      <c r="D82">
        <f t="shared" si="1"/>
        <v>0.96526999999999996</v>
      </c>
      <c r="E82" s="2">
        <f>VLOOKUP(A82,[1]PaperPhysioParam!$A$3:$D$28,3,FALSE)</f>
        <v>0</v>
      </c>
      <c r="F82" s="2" t="str">
        <f>VLOOKUP(A82,[1]PaperPhysioParam!$A$3:$D$28,4,FALSE)</f>
        <v>serum triglycerid</v>
      </c>
      <c r="G82" s="2" t="str">
        <f>VLOOKUP(B82,[1]PaperPhysioParam!$A$3:$D$28,3,FALSE)</f>
        <v>metabolic</v>
      </c>
      <c r="H82" s="2" t="str">
        <f>VLOOKUP(B82,[1]PaperPhysioParam!$A$3:$D$28,4,FALSE)</f>
        <v>serum cholesterol</v>
      </c>
    </row>
    <row r="83" spans="1:8" x14ac:dyDescent="0.25">
      <c r="A83" t="s">
        <v>16</v>
      </c>
      <c r="B83" t="s">
        <v>7</v>
      </c>
      <c r="C83">
        <v>-0.79817000000000005</v>
      </c>
      <c r="D83">
        <f t="shared" si="1"/>
        <v>0.79817000000000005</v>
      </c>
      <c r="E83" s="2">
        <f>VLOOKUP(A83,[1]PaperPhysioParam!$A$3:$D$28,3,FALSE)</f>
        <v>0</v>
      </c>
      <c r="F83" s="2" t="str">
        <f>VLOOKUP(A83,[1]PaperPhysioParam!$A$3:$D$28,4,FALSE)</f>
        <v>creatinemia</v>
      </c>
      <c r="G83" s="2" t="str">
        <f>VLOOKUP(B83,[1]PaperPhysioParam!$A$3:$D$28,3,FALSE)</f>
        <v>cardiac function</v>
      </c>
      <c r="H83" s="2" t="str">
        <f>VLOOKUP(B83,[1]PaperPhysioParam!$A$3:$D$28,4,FALSE)</f>
        <v>Fractional shortening</v>
      </c>
    </row>
    <row r="84" spans="1:8" x14ac:dyDescent="0.25">
      <c r="A84" t="s">
        <v>16</v>
      </c>
      <c r="B84" t="s">
        <v>6</v>
      </c>
      <c r="C84">
        <v>-0.78752999999999995</v>
      </c>
      <c r="D84">
        <f t="shared" si="1"/>
        <v>0.78752999999999995</v>
      </c>
      <c r="E84" s="2">
        <f>VLOOKUP(A84,[1]PaperPhysioParam!$A$3:$D$28,3,FALSE)</f>
        <v>0</v>
      </c>
      <c r="F84" s="2" t="str">
        <f>VLOOKUP(A84,[1]PaperPhysioParam!$A$3:$D$28,4,FALSE)</f>
        <v>creatinemia</v>
      </c>
      <c r="G84" s="2">
        <f>VLOOKUP(B84,[1]PaperPhysioParam!$A$3:$D$28,3,FALSE)</f>
        <v>0</v>
      </c>
      <c r="H84" s="2" t="str">
        <f>VLOOKUP(B84,[1]PaperPhysioParam!$A$3:$D$28,4,FALSE)</f>
        <v>Ejection fraction</v>
      </c>
    </row>
    <row r="85" spans="1:8" x14ac:dyDescent="0.25">
      <c r="A85" t="s">
        <v>16</v>
      </c>
      <c r="B85" t="s">
        <v>29</v>
      </c>
      <c r="C85">
        <v>0.48687000000000002</v>
      </c>
      <c r="D85">
        <f t="shared" si="1"/>
        <v>0.48687000000000002</v>
      </c>
      <c r="E85" s="2">
        <f>VLOOKUP(A85,[1]PaperPhysioParam!$A$3:$D$28,3,FALSE)</f>
        <v>0</v>
      </c>
      <c r="F85" s="2" t="str">
        <f>VLOOKUP(A85,[1]PaperPhysioParam!$A$3:$D$28,4,FALSE)</f>
        <v>creatinemia</v>
      </c>
      <c r="G85" s="2">
        <f>VLOOKUP(B85,[1]PaperPhysioParam!$A$3:$D$28,3,FALSE)</f>
        <v>0</v>
      </c>
      <c r="H85" s="2" t="str">
        <f>VLOOKUP(B85,[1]PaperPhysioParam!$A$3:$D$28,4,FALSE)</f>
        <v>late wave filing velocity</v>
      </c>
    </row>
    <row r="86" spans="1:8" x14ac:dyDescent="0.25">
      <c r="A86" t="s">
        <v>16</v>
      </c>
      <c r="B86" t="s">
        <v>21</v>
      </c>
      <c r="C86">
        <v>0.47953000000000001</v>
      </c>
      <c r="D86">
        <f t="shared" si="1"/>
        <v>0.47953000000000001</v>
      </c>
      <c r="E86" s="2">
        <f>VLOOKUP(A86,[1]PaperPhysioParam!$A$3:$D$28,3,FALSE)</f>
        <v>0</v>
      </c>
      <c r="F86" s="2" t="str">
        <f>VLOOKUP(A86,[1]PaperPhysioParam!$A$3:$D$28,4,FALSE)</f>
        <v>creatinemia</v>
      </c>
      <c r="G86" s="2">
        <f>VLOOKUP(B86,[1]PaperPhysioParam!$A$3:$D$28,3,FALSE)</f>
        <v>0</v>
      </c>
      <c r="H86" s="2" t="str">
        <f>VLOOKUP(B86,[1]PaperPhysioParam!$A$3:$D$28,4,FALSE)</f>
        <v>early wave filing deceleration time</v>
      </c>
    </row>
    <row r="87" spans="1:8" x14ac:dyDescent="0.25">
      <c r="A87" t="s">
        <v>16</v>
      </c>
      <c r="B87" t="s">
        <v>30</v>
      </c>
      <c r="C87">
        <v>-0.55247000000000002</v>
      </c>
      <c r="D87">
        <f t="shared" si="1"/>
        <v>0.55247000000000002</v>
      </c>
      <c r="E87" s="2">
        <f>VLOOKUP(A87,[1]PaperPhysioParam!$A$3:$D$28,3,FALSE)</f>
        <v>0</v>
      </c>
      <c r="F87" s="2" t="str">
        <f>VLOOKUP(A87,[1]PaperPhysioParam!$A$3:$D$28,4,FALSE)</f>
        <v>creatinemia</v>
      </c>
      <c r="G87" s="2">
        <f>VLOOKUP(B87,[1]PaperPhysioParam!$A$3:$D$28,3,FALSE)</f>
        <v>0</v>
      </c>
      <c r="H87" s="2" t="str">
        <f>VLOOKUP(B87,[1]PaperPhysioParam!$A$3:$D$28,4,FALSE)</f>
        <v>systolic myocardial velocity at the lateral mitral annulus</v>
      </c>
    </row>
    <row r="88" spans="1:8" x14ac:dyDescent="0.25">
      <c r="A88" t="s">
        <v>16</v>
      </c>
      <c r="B88" t="s">
        <v>9</v>
      </c>
      <c r="C88">
        <v>0.85980000000000001</v>
      </c>
      <c r="D88">
        <f t="shared" si="1"/>
        <v>0.85980000000000001</v>
      </c>
      <c r="E88" s="2">
        <f>VLOOKUP(A88,[1]PaperPhysioParam!$A$3:$D$28,3,FALSE)</f>
        <v>0</v>
      </c>
      <c r="F88" s="2" t="str">
        <f>VLOOKUP(A88,[1]PaperPhysioParam!$A$3:$D$28,4,FALSE)</f>
        <v>creatinemia</v>
      </c>
      <c r="G88" s="2" t="str">
        <f>VLOOKUP(B88,[1]PaperPhysioParam!$A$3:$D$28,3,FALSE)</f>
        <v>cardiac morphology</v>
      </c>
      <c r="H88" s="2" t="str">
        <f>VLOOKUP(B88,[1]PaperPhysioParam!$A$3:$D$28,4,FALSE)</f>
        <v>Aortic Diameter</v>
      </c>
    </row>
    <row r="89" spans="1:8" x14ac:dyDescent="0.25">
      <c r="A89" t="s">
        <v>16</v>
      </c>
      <c r="B89" t="s">
        <v>8</v>
      </c>
      <c r="C89">
        <v>0.89036999999999999</v>
      </c>
      <c r="D89">
        <f t="shared" si="1"/>
        <v>0.89036999999999999</v>
      </c>
      <c r="E89" s="2">
        <f>VLOOKUP(A89,[1]PaperPhysioParam!$A$3:$D$28,3,FALSE)</f>
        <v>0</v>
      </c>
      <c r="F89" s="2" t="str">
        <f>VLOOKUP(A89,[1]PaperPhysioParam!$A$3:$D$28,4,FALSE)</f>
        <v>creatinemia</v>
      </c>
      <c r="G89" s="2">
        <f>VLOOKUP(B89,[1]PaperPhysioParam!$A$3:$D$28,3,FALSE)</f>
        <v>0</v>
      </c>
      <c r="H89" s="2" t="str">
        <f>VLOOKUP(B89,[1]PaperPhysioParam!$A$3:$D$28,4,FALSE)</f>
        <v>Left ventricular internal diameter at end diastole</v>
      </c>
    </row>
    <row r="90" spans="1:8" x14ac:dyDescent="0.25">
      <c r="A90" t="s">
        <v>16</v>
      </c>
      <c r="B90" t="s">
        <v>10</v>
      </c>
      <c r="C90">
        <v>0.90139999999999998</v>
      </c>
      <c r="D90">
        <f t="shared" si="1"/>
        <v>0.90139999999999998</v>
      </c>
      <c r="E90" s="2">
        <f>VLOOKUP(A90,[1]PaperPhysioParam!$A$3:$D$28,3,FALSE)</f>
        <v>0</v>
      </c>
      <c r="F90" s="2" t="str">
        <f>VLOOKUP(A90,[1]PaperPhysioParam!$A$3:$D$28,4,FALSE)</f>
        <v>creatinemia</v>
      </c>
      <c r="G90" s="2">
        <f>VLOOKUP(B90,[1]PaperPhysioParam!$A$3:$D$28,3,FALSE)</f>
        <v>0</v>
      </c>
      <c r="H90" s="2" t="str">
        <f>VLOOKUP(B90,[1]PaperPhysioParam!$A$3:$D$28,4,FALSE)</f>
        <v>Left ventricular internal diameter at end systole</v>
      </c>
    </row>
    <row r="91" spans="1:8" x14ac:dyDescent="0.25">
      <c r="A91" t="s">
        <v>16</v>
      </c>
      <c r="B91" t="s">
        <v>11</v>
      </c>
      <c r="C91">
        <v>0.71072999999999997</v>
      </c>
      <c r="D91">
        <f t="shared" si="1"/>
        <v>0.71072999999999997</v>
      </c>
      <c r="E91" s="2">
        <f>VLOOKUP(A91,[1]PaperPhysioParam!$A$3:$D$28,3,FALSE)</f>
        <v>0</v>
      </c>
      <c r="F91" s="2" t="str">
        <f>VLOOKUP(A91,[1]PaperPhysioParam!$A$3:$D$28,4,FALSE)</f>
        <v>creatinemia</v>
      </c>
      <c r="G91" s="2">
        <f>VLOOKUP(B91,[1]PaperPhysioParam!$A$3:$D$28,3,FALSE)</f>
        <v>0</v>
      </c>
      <c r="H91" s="2" t="str">
        <f>VLOOKUP(B91,[1]PaperPhysioParam!$A$3:$D$28,4,FALSE)</f>
        <v>Posterior wall thickness</v>
      </c>
    </row>
    <row r="92" spans="1:8" x14ac:dyDescent="0.25">
      <c r="A92" t="s">
        <v>16</v>
      </c>
      <c r="B92" t="s">
        <v>13</v>
      </c>
      <c r="C92">
        <v>0.57686999999999999</v>
      </c>
      <c r="D92">
        <f t="shared" si="1"/>
        <v>0.57686999999999999</v>
      </c>
      <c r="E92" s="2">
        <f>VLOOKUP(A92,[1]PaperPhysioParam!$A$3:$D$28,3,FALSE)</f>
        <v>0</v>
      </c>
      <c r="F92" s="2" t="str">
        <f>VLOOKUP(A92,[1]PaperPhysioParam!$A$3:$D$28,4,FALSE)</f>
        <v>creatinemia</v>
      </c>
      <c r="G92" s="2">
        <f>VLOOKUP(B92,[1]PaperPhysioParam!$A$3:$D$28,3,FALSE)</f>
        <v>0</v>
      </c>
      <c r="H92" s="2" t="str">
        <f>VLOOKUP(B92,[1]PaperPhysioParam!$A$3:$D$28,4,FALSE)</f>
        <v>Septal wall thickness</v>
      </c>
    </row>
    <row r="93" spans="1:8" x14ac:dyDescent="0.25">
      <c r="A93" t="s">
        <v>16</v>
      </c>
      <c r="B93" t="s">
        <v>12</v>
      </c>
      <c r="C93">
        <v>0.74719999999999998</v>
      </c>
      <c r="D93">
        <f t="shared" si="1"/>
        <v>0.74719999999999998</v>
      </c>
      <c r="E93" s="2">
        <f>VLOOKUP(A93,[1]PaperPhysioParam!$A$3:$D$28,3,FALSE)</f>
        <v>0</v>
      </c>
      <c r="F93" s="2" t="str">
        <f>VLOOKUP(A93,[1]PaperPhysioParam!$A$3:$D$28,4,FALSE)</f>
        <v>creatinemia</v>
      </c>
      <c r="G93" s="2">
        <f>VLOOKUP(B93,[1]PaperPhysioParam!$A$3:$D$28,3,FALSE)</f>
        <v>0</v>
      </c>
      <c r="H93" s="2" t="str">
        <f>VLOOKUP(B93,[1]PaperPhysioParam!$A$3:$D$28,4,FALSE)</f>
        <v>Left Ventricule Mass</v>
      </c>
    </row>
    <row r="94" spans="1:8" x14ac:dyDescent="0.25">
      <c r="A94" t="s">
        <v>16</v>
      </c>
      <c r="B94" t="s">
        <v>14</v>
      </c>
      <c r="C94">
        <v>0.76112999999999997</v>
      </c>
      <c r="D94">
        <f t="shared" si="1"/>
        <v>0.76112999999999997</v>
      </c>
      <c r="E94" s="2">
        <f>VLOOKUP(A94,[1]PaperPhysioParam!$A$3:$D$28,3,FALSE)</f>
        <v>0</v>
      </c>
      <c r="F94" s="2" t="str">
        <f>VLOOKUP(A94,[1]PaperPhysioParam!$A$3:$D$28,4,FALSE)</f>
        <v>creatinemia</v>
      </c>
      <c r="G94" s="2" t="str">
        <f>VLOOKUP(B94,[1]PaperPhysioParam!$A$3:$D$28,3,FALSE)</f>
        <v>metabolic</v>
      </c>
      <c r="H94" s="2" t="str">
        <f>VLOOKUP(B94,[1]PaperPhysioParam!$A$3:$D$28,4,FALSE)</f>
        <v>serum cholesterol</v>
      </c>
    </row>
    <row r="95" spans="1:8" x14ac:dyDescent="0.25">
      <c r="A95" t="s">
        <v>16</v>
      </c>
      <c r="B95" t="s">
        <v>15</v>
      </c>
      <c r="C95">
        <v>0.70803000000000005</v>
      </c>
      <c r="D95">
        <f t="shared" si="1"/>
        <v>0.70803000000000005</v>
      </c>
      <c r="E95" s="2">
        <f>VLOOKUP(A95,[1]PaperPhysioParam!$A$3:$D$28,3,FALSE)</f>
        <v>0</v>
      </c>
      <c r="F95" s="2" t="str">
        <f>VLOOKUP(A95,[1]PaperPhysioParam!$A$3:$D$28,4,FALSE)</f>
        <v>creatinemia</v>
      </c>
      <c r="G95" s="2">
        <f>VLOOKUP(B95,[1]PaperPhysioParam!$A$3:$D$28,3,FALSE)</f>
        <v>0</v>
      </c>
      <c r="H95" s="2" t="str">
        <f>VLOOKUP(B95,[1]PaperPhysioParam!$A$3:$D$28,4,FALSE)</f>
        <v>serum triglycerid</v>
      </c>
    </row>
    <row r="96" spans="1:8" x14ac:dyDescent="0.25">
      <c r="A96" t="s">
        <v>17</v>
      </c>
      <c r="B96" t="s">
        <v>7</v>
      </c>
      <c r="C96">
        <v>-0.80916999999999994</v>
      </c>
      <c r="D96">
        <f t="shared" si="1"/>
        <v>0.80916999999999994</v>
      </c>
      <c r="E96" s="2">
        <f>VLOOKUP(A96,[1]PaperPhysioParam!$A$3:$D$28,3,FALSE)</f>
        <v>0</v>
      </c>
      <c r="F96" s="2" t="str">
        <f>VLOOKUP(A96,[1]PaperPhysioParam!$A$3:$D$28,4,FALSE)</f>
        <v>High Density Lipoprotein</v>
      </c>
      <c r="G96" s="2" t="str">
        <f>VLOOKUP(B96,[1]PaperPhysioParam!$A$3:$D$28,3,FALSE)</f>
        <v>cardiac function</v>
      </c>
      <c r="H96" s="2" t="str">
        <f>VLOOKUP(B96,[1]PaperPhysioParam!$A$3:$D$28,4,FALSE)</f>
        <v>Fractional shortening</v>
      </c>
    </row>
    <row r="97" spans="1:8" x14ac:dyDescent="0.25">
      <c r="A97" t="s">
        <v>17</v>
      </c>
      <c r="B97" t="s">
        <v>6</v>
      </c>
      <c r="C97">
        <v>-0.83409999999999995</v>
      </c>
      <c r="D97">
        <f t="shared" si="1"/>
        <v>0.83409999999999995</v>
      </c>
      <c r="E97" s="2">
        <f>VLOOKUP(A97,[1]PaperPhysioParam!$A$3:$D$28,3,FALSE)</f>
        <v>0</v>
      </c>
      <c r="F97" s="2" t="str">
        <f>VLOOKUP(A97,[1]PaperPhysioParam!$A$3:$D$28,4,FALSE)</f>
        <v>High Density Lipoprotein</v>
      </c>
      <c r="G97" s="2">
        <f>VLOOKUP(B97,[1]PaperPhysioParam!$A$3:$D$28,3,FALSE)</f>
        <v>0</v>
      </c>
      <c r="H97" s="2" t="str">
        <f>VLOOKUP(B97,[1]PaperPhysioParam!$A$3:$D$28,4,FALSE)</f>
        <v>Ejection fraction</v>
      </c>
    </row>
    <row r="98" spans="1:8" x14ac:dyDescent="0.25">
      <c r="A98" t="s">
        <v>17</v>
      </c>
      <c r="B98" t="s">
        <v>29</v>
      </c>
      <c r="C98">
        <v>0.37852999999999998</v>
      </c>
      <c r="D98">
        <f t="shared" si="1"/>
        <v>0.37852999999999998</v>
      </c>
      <c r="E98" s="2">
        <f>VLOOKUP(A98,[1]PaperPhysioParam!$A$3:$D$28,3,FALSE)</f>
        <v>0</v>
      </c>
      <c r="F98" s="2" t="str">
        <f>VLOOKUP(A98,[1]PaperPhysioParam!$A$3:$D$28,4,FALSE)</f>
        <v>High Density Lipoprotein</v>
      </c>
      <c r="G98" s="2">
        <f>VLOOKUP(B98,[1]PaperPhysioParam!$A$3:$D$28,3,FALSE)</f>
        <v>0</v>
      </c>
      <c r="H98" s="2" t="str">
        <f>VLOOKUP(B98,[1]PaperPhysioParam!$A$3:$D$28,4,FALSE)</f>
        <v>late wave filing velocity</v>
      </c>
    </row>
    <row r="99" spans="1:8" x14ac:dyDescent="0.25">
      <c r="A99" t="s">
        <v>17</v>
      </c>
      <c r="B99" t="s">
        <v>21</v>
      </c>
      <c r="C99">
        <v>0.14546999999999999</v>
      </c>
      <c r="D99">
        <f t="shared" si="1"/>
        <v>0.14546999999999999</v>
      </c>
      <c r="E99" s="2">
        <f>VLOOKUP(A99,[1]PaperPhysioParam!$A$3:$D$28,3,FALSE)</f>
        <v>0</v>
      </c>
      <c r="F99" s="2" t="str">
        <f>VLOOKUP(A99,[1]PaperPhysioParam!$A$3:$D$28,4,FALSE)</f>
        <v>High Density Lipoprotein</v>
      </c>
      <c r="G99" s="2">
        <f>VLOOKUP(B99,[1]PaperPhysioParam!$A$3:$D$28,3,FALSE)</f>
        <v>0</v>
      </c>
      <c r="H99" s="2" t="str">
        <f>VLOOKUP(B99,[1]PaperPhysioParam!$A$3:$D$28,4,FALSE)</f>
        <v>early wave filing deceleration time</v>
      </c>
    </row>
    <row r="100" spans="1:8" x14ac:dyDescent="0.25">
      <c r="A100" t="s">
        <v>17</v>
      </c>
      <c r="B100" t="s">
        <v>30</v>
      </c>
      <c r="C100">
        <v>-0.43702999999999997</v>
      </c>
      <c r="D100">
        <f t="shared" si="1"/>
        <v>0.43702999999999997</v>
      </c>
      <c r="E100" s="2">
        <f>VLOOKUP(A100,[1]PaperPhysioParam!$A$3:$D$28,3,FALSE)</f>
        <v>0</v>
      </c>
      <c r="F100" s="2" t="str">
        <f>VLOOKUP(A100,[1]PaperPhysioParam!$A$3:$D$28,4,FALSE)</f>
        <v>High Density Lipoprotein</v>
      </c>
      <c r="G100" s="2">
        <f>VLOOKUP(B100,[1]PaperPhysioParam!$A$3:$D$28,3,FALSE)</f>
        <v>0</v>
      </c>
      <c r="H100" s="2" t="str">
        <f>VLOOKUP(B100,[1]PaperPhysioParam!$A$3:$D$28,4,FALSE)</f>
        <v>systolic myocardial velocity at the lateral mitral annulus</v>
      </c>
    </row>
    <row r="101" spans="1:8" x14ac:dyDescent="0.25">
      <c r="A101" t="s">
        <v>17</v>
      </c>
      <c r="B101" t="s">
        <v>9</v>
      </c>
      <c r="C101">
        <v>0.73429999999999995</v>
      </c>
      <c r="D101">
        <f t="shared" si="1"/>
        <v>0.73429999999999995</v>
      </c>
      <c r="E101" s="2">
        <f>VLOOKUP(A101,[1]PaperPhysioParam!$A$3:$D$28,3,FALSE)</f>
        <v>0</v>
      </c>
      <c r="F101" s="2" t="str">
        <f>VLOOKUP(A101,[1]PaperPhysioParam!$A$3:$D$28,4,FALSE)</f>
        <v>High Density Lipoprotein</v>
      </c>
      <c r="G101" s="2" t="str">
        <f>VLOOKUP(B101,[1]PaperPhysioParam!$A$3:$D$28,3,FALSE)</f>
        <v>cardiac morphology</v>
      </c>
      <c r="H101" s="2" t="str">
        <f>VLOOKUP(B101,[1]PaperPhysioParam!$A$3:$D$28,4,FALSE)</f>
        <v>Aortic Diameter</v>
      </c>
    </row>
    <row r="102" spans="1:8" x14ac:dyDescent="0.25">
      <c r="A102" t="s">
        <v>17</v>
      </c>
      <c r="B102" t="s">
        <v>8</v>
      </c>
      <c r="C102">
        <v>0.71313000000000004</v>
      </c>
      <c r="D102">
        <f t="shared" si="1"/>
        <v>0.71313000000000004</v>
      </c>
      <c r="E102" s="2">
        <f>VLOOKUP(A102,[1]PaperPhysioParam!$A$3:$D$28,3,FALSE)</f>
        <v>0</v>
      </c>
      <c r="F102" s="2" t="str">
        <f>VLOOKUP(A102,[1]PaperPhysioParam!$A$3:$D$28,4,FALSE)</f>
        <v>High Density Lipoprotein</v>
      </c>
      <c r="G102" s="2">
        <f>VLOOKUP(B102,[1]PaperPhysioParam!$A$3:$D$28,3,FALSE)</f>
        <v>0</v>
      </c>
      <c r="H102" s="2" t="str">
        <f>VLOOKUP(B102,[1]PaperPhysioParam!$A$3:$D$28,4,FALSE)</f>
        <v>Left ventricular internal diameter at end diastole</v>
      </c>
    </row>
    <row r="103" spans="1:8" x14ac:dyDescent="0.25">
      <c r="A103" t="s">
        <v>17</v>
      </c>
      <c r="B103" t="s">
        <v>10</v>
      </c>
      <c r="C103">
        <v>0.81223000000000001</v>
      </c>
      <c r="D103">
        <f t="shared" si="1"/>
        <v>0.81223000000000001</v>
      </c>
      <c r="E103" s="2">
        <f>VLOOKUP(A103,[1]PaperPhysioParam!$A$3:$D$28,3,FALSE)</f>
        <v>0</v>
      </c>
      <c r="F103" s="2" t="str">
        <f>VLOOKUP(A103,[1]PaperPhysioParam!$A$3:$D$28,4,FALSE)</f>
        <v>High Density Lipoprotein</v>
      </c>
      <c r="G103" s="2">
        <f>VLOOKUP(B103,[1]PaperPhysioParam!$A$3:$D$28,3,FALSE)</f>
        <v>0</v>
      </c>
      <c r="H103" s="2" t="str">
        <f>VLOOKUP(B103,[1]PaperPhysioParam!$A$3:$D$28,4,FALSE)</f>
        <v>Left ventricular internal diameter at end systole</v>
      </c>
    </row>
    <row r="104" spans="1:8" x14ac:dyDescent="0.25">
      <c r="A104" t="s">
        <v>17</v>
      </c>
      <c r="B104" t="s">
        <v>11</v>
      </c>
      <c r="C104">
        <v>0.50870000000000004</v>
      </c>
      <c r="D104">
        <f t="shared" si="1"/>
        <v>0.50870000000000004</v>
      </c>
      <c r="E104" s="2">
        <f>VLOOKUP(A104,[1]PaperPhysioParam!$A$3:$D$28,3,FALSE)</f>
        <v>0</v>
      </c>
      <c r="F104" s="2" t="str">
        <f>VLOOKUP(A104,[1]PaperPhysioParam!$A$3:$D$28,4,FALSE)</f>
        <v>High Density Lipoprotein</v>
      </c>
      <c r="G104" s="2">
        <f>VLOOKUP(B104,[1]PaperPhysioParam!$A$3:$D$28,3,FALSE)</f>
        <v>0</v>
      </c>
      <c r="H104" s="2" t="str">
        <f>VLOOKUP(B104,[1]PaperPhysioParam!$A$3:$D$28,4,FALSE)</f>
        <v>Posterior wall thickness</v>
      </c>
    </row>
    <row r="105" spans="1:8" x14ac:dyDescent="0.25">
      <c r="A105" t="s">
        <v>17</v>
      </c>
      <c r="B105" t="s">
        <v>13</v>
      </c>
      <c r="C105">
        <v>0.2482</v>
      </c>
      <c r="D105">
        <f t="shared" si="1"/>
        <v>0.2482</v>
      </c>
      <c r="E105" s="2">
        <f>VLOOKUP(A105,[1]PaperPhysioParam!$A$3:$D$28,3,FALSE)</f>
        <v>0</v>
      </c>
      <c r="F105" s="2" t="str">
        <f>VLOOKUP(A105,[1]PaperPhysioParam!$A$3:$D$28,4,FALSE)</f>
        <v>High Density Lipoprotein</v>
      </c>
      <c r="G105" s="2">
        <f>VLOOKUP(B105,[1]PaperPhysioParam!$A$3:$D$28,3,FALSE)</f>
        <v>0</v>
      </c>
      <c r="H105" s="2" t="str">
        <f>VLOOKUP(B105,[1]PaperPhysioParam!$A$3:$D$28,4,FALSE)</f>
        <v>Septal wall thickness</v>
      </c>
    </row>
    <row r="106" spans="1:8" x14ac:dyDescent="0.25">
      <c r="A106" t="s">
        <v>17</v>
      </c>
      <c r="B106" t="s">
        <v>12</v>
      </c>
      <c r="C106">
        <v>0.55720000000000003</v>
      </c>
      <c r="D106">
        <f t="shared" si="1"/>
        <v>0.55720000000000003</v>
      </c>
      <c r="E106" s="2">
        <f>VLOOKUP(A106,[1]PaperPhysioParam!$A$3:$D$28,3,FALSE)</f>
        <v>0</v>
      </c>
      <c r="F106" s="2" t="str">
        <f>VLOOKUP(A106,[1]PaperPhysioParam!$A$3:$D$28,4,FALSE)</f>
        <v>High Density Lipoprotein</v>
      </c>
      <c r="G106" s="2">
        <f>VLOOKUP(B106,[1]PaperPhysioParam!$A$3:$D$28,3,FALSE)</f>
        <v>0</v>
      </c>
      <c r="H106" s="2" t="str">
        <f>VLOOKUP(B106,[1]PaperPhysioParam!$A$3:$D$28,4,FALSE)</f>
        <v>Left Ventricule Mass</v>
      </c>
    </row>
    <row r="107" spans="1:8" x14ac:dyDescent="0.25">
      <c r="A107" t="s">
        <v>17</v>
      </c>
      <c r="B107" t="s">
        <v>14</v>
      </c>
      <c r="C107">
        <v>0.89176999999999995</v>
      </c>
      <c r="D107">
        <f t="shared" si="1"/>
        <v>0.89176999999999995</v>
      </c>
      <c r="E107" s="2">
        <f>VLOOKUP(A107,[1]PaperPhysioParam!$A$3:$D$28,3,FALSE)</f>
        <v>0</v>
      </c>
      <c r="F107" s="2" t="str">
        <f>VLOOKUP(A107,[1]PaperPhysioParam!$A$3:$D$28,4,FALSE)</f>
        <v>High Density Lipoprotein</v>
      </c>
      <c r="G107" s="2" t="str">
        <f>VLOOKUP(B107,[1]PaperPhysioParam!$A$3:$D$28,3,FALSE)</f>
        <v>metabolic</v>
      </c>
      <c r="H107" s="2" t="str">
        <f>VLOOKUP(B107,[1]PaperPhysioParam!$A$3:$D$28,4,FALSE)</f>
        <v>serum cholesterol</v>
      </c>
    </row>
    <row r="108" spans="1:8" x14ac:dyDescent="0.25">
      <c r="A108" t="s">
        <v>17</v>
      </c>
      <c r="B108" t="s">
        <v>15</v>
      </c>
      <c r="C108">
        <v>0.81467000000000001</v>
      </c>
      <c r="D108">
        <f t="shared" si="1"/>
        <v>0.81467000000000001</v>
      </c>
      <c r="E108" s="2">
        <f>VLOOKUP(A108,[1]PaperPhysioParam!$A$3:$D$28,3,FALSE)</f>
        <v>0</v>
      </c>
      <c r="F108" s="2" t="str">
        <f>VLOOKUP(A108,[1]PaperPhysioParam!$A$3:$D$28,4,FALSE)</f>
        <v>High Density Lipoprotein</v>
      </c>
      <c r="G108" s="2">
        <f>VLOOKUP(B108,[1]PaperPhysioParam!$A$3:$D$28,3,FALSE)</f>
        <v>0</v>
      </c>
      <c r="H108" s="2" t="str">
        <f>VLOOKUP(B108,[1]PaperPhysioParam!$A$3:$D$28,4,FALSE)</f>
        <v>serum triglycerid</v>
      </c>
    </row>
    <row r="109" spans="1:8" x14ac:dyDescent="0.25">
      <c r="A109" t="s">
        <v>17</v>
      </c>
      <c r="B109" t="s">
        <v>16</v>
      </c>
      <c r="C109">
        <v>0.72492999999999996</v>
      </c>
      <c r="D109">
        <f t="shared" si="1"/>
        <v>0.72492999999999996</v>
      </c>
      <c r="E109" s="2">
        <f>VLOOKUP(A109,[1]PaperPhysioParam!$A$3:$D$28,3,FALSE)</f>
        <v>0</v>
      </c>
      <c r="F109" s="2" t="str">
        <f>VLOOKUP(A109,[1]PaperPhysioParam!$A$3:$D$28,4,FALSE)</f>
        <v>High Density Lipoprotein</v>
      </c>
      <c r="G109" s="2">
        <f>VLOOKUP(B109,[1]PaperPhysioParam!$A$3:$D$28,3,FALSE)</f>
        <v>0</v>
      </c>
      <c r="H109" s="2" t="str">
        <f>VLOOKUP(B109,[1]PaperPhysioParam!$A$3:$D$28,4,FALSE)</f>
        <v>creatinemia</v>
      </c>
    </row>
    <row r="110" spans="1:8" x14ac:dyDescent="0.25">
      <c r="A110" t="s">
        <v>31</v>
      </c>
      <c r="B110" t="s">
        <v>7</v>
      </c>
      <c r="C110">
        <v>-0.2591</v>
      </c>
      <c r="D110">
        <f t="shared" si="1"/>
        <v>0.2591</v>
      </c>
      <c r="E110" s="2">
        <f>VLOOKUP(A110,[1]PaperPhysioParam!$A$3:$D$28,3,FALSE)</f>
        <v>0</v>
      </c>
      <c r="F110" s="2" t="str">
        <f>VLOOKUP(A110,[1]PaperPhysioParam!$A$3:$D$28,4,FALSE)</f>
        <v>adiponectin</v>
      </c>
      <c r="G110" s="2" t="str">
        <f>VLOOKUP(B110,[1]PaperPhysioParam!$A$3:$D$28,3,FALSE)</f>
        <v>cardiac function</v>
      </c>
      <c r="H110" s="2" t="str">
        <f>VLOOKUP(B110,[1]PaperPhysioParam!$A$3:$D$28,4,FALSE)</f>
        <v>Fractional shortening</v>
      </c>
    </row>
    <row r="111" spans="1:8" x14ac:dyDescent="0.25">
      <c r="A111" t="s">
        <v>31</v>
      </c>
      <c r="B111" t="s">
        <v>6</v>
      </c>
      <c r="C111">
        <v>-0.24446999999999999</v>
      </c>
      <c r="D111">
        <f t="shared" si="1"/>
        <v>0.24446999999999999</v>
      </c>
      <c r="E111" s="2">
        <f>VLOOKUP(A111,[1]PaperPhysioParam!$A$3:$D$28,3,FALSE)</f>
        <v>0</v>
      </c>
      <c r="F111" s="2" t="str">
        <f>VLOOKUP(A111,[1]PaperPhysioParam!$A$3:$D$28,4,FALSE)</f>
        <v>adiponectin</v>
      </c>
      <c r="G111" s="2">
        <f>VLOOKUP(B111,[1]PaperPhysioParam!$A$3:$D$28,3,FALSE)</f>
        <v>0</v>
      </c>
      <c r="H111" s="2" t="str">
        <f>VLOOKUP(B111,[1]PaperPhysioParam!$A$3:$D$28,4,FALSE)</f>
        <v>Ejection fraction</v>
      </c>
    </row>
    <row r="112" spans="1:8" x14ac:dyDescent="0.25">
      <c r="A112" t="s">
        <v>31</v>
      </c>
      <c r="B112" t="s">
        <v>29</v>
      </c>
      <c r="C112">
        <v>6.6400000000000001E-2</v>
      </c>
      <c r="D112">
        <f t="shared" si="1"/>
        <v>6.6400000000000001E-2</v>
      </c>
      <c r="E112" s="2">
        <f>VLOOKUP(A112,[1]PaperPhysioParam!$A$3:$D$28,3,FALSE)</f>
        <v>0</v>
      </c>
      <c r="F112" s="2" t="str">
        <f>VLOOKUP(A112,[1]PaperPhysioParam!$A$3:$D$28,4,FALSE)</f>
        <v>adiponectin</v>
      </c>
      <c r="G112" s="2">
        <f>VLOOKUP(B112,[1]PaperPhysioParam!$A$3:$D$28,3,FALSE)</f>
        <v>0</v>
      </c>
      <c r="H112" s="2" t="str">
        <f>VLOOKUP(B112,[1]PaperPhysioParam!$A$3:$D$28,4,FALSE)</f>
        <v>late wave filing velocity</v>
      </c>
    </row>
    <row r="113" spans="1:8" x14ac:dyDescent="0.25">
      <c r="A113" t="s">
        <v>31</v>
      </c>
      <c r="B113" t="s">
        <v>21</v>
      </c>
      <c r="C113">
        <v>-0.20910000000000001</v>
      </c>
      <c r="D113">
        <f t="shared" si="1"/>
        <v>0.20910000000000001</v>
      </c>
      <c r="E113" s="2">
        <f>VLOOKUP(A113,[1]PaperPhysioParam!$A$3:$D$28,3,FALSE)</f>
        <v>0</v>
      </c>
      <c r="F113" s="2" t="str">
        <f>VLOOKUP(A113,[1]PaperPhysioParam!$A$3:$D$28,4,FALSE)</f>
        <v>adiponectin</v>
      </c>
      <c r="G113" s="2">
        <f>VLOOKUP(B113,[1]PaperPhysioParam!$A$3:$D$28,3,FALSE)</f>
        <v>0</v>
      </c>
      <c r="H113" s="2" t="str">
        <f>VLOOKUP(B113,[1]PaperPhysioParam!$A$3:$D$28,4,FALSE)</f>
        <v>early wave filing deceleration time</v>
      </c>
    </row>
    <row r="114" spans="1:8" x14ac:dyDescent="0.25">
      <c r="A114" t="s">
        <v>31</v>
      </c>
      <c r="B114" t="s">
        <v>30</v>
      </c>
      <c r="C114">
        <v>-0.25673000000000001</v>
      </c>
      <c r="D114">
        <f t="shared" si="1"/>
        <v>0.25673000000000001</v>
      </c>
      <c r="E114" s="2">
        <f>VLOOKUP(A114,[1]PaperPhysioParam!$A$3:$D$28,3,FALSE)</f>
        <v>0</v>
      </c>
      <c r="F114" s="2" t="str">
        <f>VLOOKUP(A114,[1]PaperPhysioParam!$A$3:$D$28,4,FALSE)</f>
        <v>adiponectin</v>
      </c>
      <c r="G114" s="2">
        <f>VLOOKUP(B114,[1]PaperPhysioParam!$A$3:$D$28,3,FALSE)</f>
        <v>0</v>
      </c>
      <c r="H114" s="2" t="str">
        <f>VLOOKUP(B114,[1]PaperPhysioParam!$A$3:$D$28,4,FALSE)</f>
        <v>systolic myocardial velocity at the lateral mitral annulus</v>
      </c>
    </row>
    <row r="115" spans="1:8" x14ac:dyDescent="0.25">
      <c r="A115" t="s">
        <v>31</v>
      </c>
      <c r="B115" t="s">
        <v>9</v>
      </c>
      <c r="C115">
        <v>0.11890000000000001</v>
      </c>
      <c r="D115">
        <f t="shared" si="1"/>
        <v>0.11890000000000001</v>
      </c>
      <c r="E115" s="2">
        <f>VLOOKUP(A115,[1]PaperPhysioParam!$A$3:$D$28,3,FALSE)</f>
        <v>0</v>
      </c>
      <c r="F115" s="2" t="str">
        <f>VLOOKUP(A115,[1]PaperPhysioParam!$A$3:$D$28,4,FALSE)</f>
        <v>adiponectin</v>
      </c>
      <c r="G115" s="2" t="str">
        <f>VLOOKUP(B115,[1]PaperPhysioParam!$A$3:$D$28,3,FALSE)</f>
        <v>cardiac morphology</v>
      </c>
      <c r="H115" s="2" t="str">
        <f>VLOOKUP(B115,[1]PaperPhysioParam!$A$3:$D$28,4,FALSE)</f>
        <v>Aortic Diameter</v>
      </c>
    </row>
    <row r="116" spans="1:8" x14ac:dyDescent="0.25">
      <c r="A116" t="s">
        <v>31</v>
      </c>
      <c r="B116" t="s">
        <v>8</v>
      </c>
      <c r="C116">
        <v>0.11207</v>
      </c>
      <c r="D116">
        <f t="shared" si="1"/>
        <v>0.11207</v>
      </c>
      <c r="E116" s="2">
        <f>VLOOKUP(A116,[1]PaperPhysioParam!$A$3:$D$28,3,FALSE)</f>
        <v>0</v>
      </c>
      <c r="F116" s="2" t="str">
        <f>VLOOKUP(A116,[1]PaperPhysioParam!$A$3:$D$28,4,FALSE)</f>
        <v>adiponectin</v>
      </c>
      <c r="G116" s="2">
        <f>VLOOKUP(B116,[1]PaperPhysioParam!$A$3:$D$28,3,FALSE)</f>
        <v>0</v>
      </c>
      <c r="H116" s="2" t="str">
        <f>VLOOKUP(B116,[1]PaperPhysioParam!$A$3:$D$28,4,FALSE)</f>
        <v>Left ventricular internal diameter at end diastole</v>
      </c>
    </row>
    <row r="117" spans="1:8" x14ac:dyDescent="0.25">
      <c r="A117" t="s">
        <v>31</v>
      </c>
      <c r="B117" t="s">
        <v>10</v>
      </c>
      <c r="C117">
        <v>0.19187000000000001</v>
      </c>
      <c r="D117">
        <f t="shared" si="1"/>
        <v>0.19187000000000001</v>
      </c>
      <c r="E117" s="2">
        <f>VLOOKUP(A117,[1]PaperPhysioParam!$A$3:$D$28,3,FALSE)</f>
        <v>0</v>
      </c>
      <c r="F117" s="2" t="str">
        <f>VLOOKUP(A117,[1]PaperPhysioParam!$A$3:$D$28,4,FALSE)</f>
        <v>adiponectin</v>
      </c>
      <c r="G117" s="2">
        <f>VLOOKUP(B117,[1]PaperPhysioParam!$A$3:$D$28,3,FALSE)</f>
        <v>0</v>
      </c>
      <c r="H117" s="2" t="str">
        <f>VLOOKUP(B117,[1]PaperPhysioParam!$A$3:$D$28,4,FALSE)</f>
        <v>Left ventricular internal diameter at end systole</v>
      </c>
    </row>
    <row r="118" spans="1:8" x14ac:dyDescent="0.25">
      <c r="A118" t="s">
        <v>31</v>
      </c>
      <c r="B118" t="s">
        <v>11</v>
      </c>
      <c r="C118">
        <v>0.12477000000000001</v>
      </c>
      <c r="D118">
        <f t="shared" si="1"/>
        <v>0.12477000000000001</v>
      </c>
      <c r="E118" s="2">
        <f>VLOOKUP(A118,[1]PaperPhysioParam!$A$3:$D$28,3,FALSE)</f>
        <v>0</v>
      </c>
      <c r="F118" s="2" t="str">
        <f>VLOOKUP(A118,[1]PaperPhysioParam!$A$3:$D$28,4,FALSE)</f>
        <v>adiponectin</v>
      </c>
      <c r="G118" s="2">
        <f>VLOOKUP(B118,[1]PaperPhysioParam!$A$3:$D$28,3,FALSE)</f>
        <v>0</v>
      </c>
      <c r="H118" s="2" t="str">
        <f>VLOOKUP(B118,[1]PaperPhysioParam!$A$3:$D$28,4,FALSE)</f>
        <v>Posterior wall thickness</v>
      </c>
    </row>
    <row r="119" spans="1:8" x14ac:dyDescent="0.25">
      <c r="A119" t="s">
        <v>31</v>
      </c>
      <c r="B119" t="s">
        <v>13</v>
      </c>
      <c r="C119">
        <v>-0.16633000000000001</v>
      </c>
      <c r="D119">
        <f t="shared" si="1"/>
        <v>0.16633000000000001</v>
      </c>
      <c r="E119" s="2">
        <f>VLOOKUP(A119,[1]PaperPhysioParam!$A$3:$D$28,3,FALSE)</f>
        <v>0</v>
      </c>
      <c r="F119" s="2" t="str">
        <f>VLOOKUP(A119,[1]PaperPhysioParam!$A$3:$D$28,4,FALSE)</f>
        <v>adiponectin</v>
      </c>
      <c r="G119" s="2">
        <f>VLOOKUP(B119,[1]PaperPhysioParam!$A$3:$D$28,3,FALSE)</f>
        <v>0</v>
      </c>
      <c r="H119" s="2" t="str">
        <f>VLOOKUP(B119,[1]PaperPhysioParam!$A$3:$D$28,4,FALSE)</f>
        <v>Septal wall thickness</v>
      </c>
    </row>
    <row r="120" spans="1:8" x14ac:dyDescent="0.25">
      <c r="A120" t="s">
        <v>31</v>
      </c>
      <c r="B120" t="s">
        <v>12</v>
      </c>
      <c r="C120">
        <v>9.8729999999999998E-2</v>
      </c>
      <c r="D120">
        <f t="shared" si="1"/>
        <v>9.8729999999999998E-2</v>
      </c>
      <c r="E120" s="2">
        <f>VLOOKUP(A120,[1]PaperPhysioParam!$A$3:$D$28,3,FALSE)</f>
        <v>0</v>
      </c>
      <c r="F120" s="2" t="str">
        <f>VLOOKUP(A120,[1]PaperPhysioParam!$A$3:$D$28,4,FALSE)</f>
        <v>adiponectin</v>
      </c>
      <c r="G120" s="2">
        <f>VLOOKUP(B120,[1]PaperPhysioParam!$A$3:$D$28,3,FALSE)</f>
        <v>0</v>
      </c>
      <c r="H120" s="2" t="str">
        <f>VLOOKUP(B120,[1]PaperPhysioParam!$A$3:$D$28,4,FALSE)</f>
        <v>Left Ventricule Mass</v>
      </c>
    </row>
    <row r="121" spans="1:8" x14ac:dyDescent="0.25">
      <c r="A121" t="s">
        <v>31</v>
      </c>
      <c r="B121" t="s">
        <v>14</v>
      </c>
      <c r="C121">
        <v>0.33989999999999998</v>
      </c>
      <c r="D121">
        <f t="shared" si="1"/>
        <v>0.33989999999999998</v>
      </c>
      <c r="E121" s="2">
        <f>VLOOKUP(A121,[1]PaperPhysioParam!$A$3:$D$28,3,FALSE)</f>
        <v>0</v>
      </c>
      <c r="F121" s="2" t="str">
        <f>VLOOKUP(A121,[1]PaperPhysioParam!$A$3:$D$28,4,FALSE)</f>
        <v>adiponectin</v>
      </c>
      <c r="G121" s="2" t="str">
        <f>VLOOKUP(B121,[1]PaperPhysioParam!$A$3:$D$28,3,FALSE)</f>
        <v>metabolic</v>
      </c>
      <c r="H121" s="2" t="str">
        <f>VLOOKUP(B121,[1]PaperPhysioParam!$A$3:$D$28,4,FALSE)</f>
        <v>serum cholesterol</v>
      </c>
    </row>
    <row r="122" spans="1:8" x14ac:dyDescent="0.25">
      <c r="A122" t="s">
        <v>31</v>
      </c>
      <c r="B122" t="s">
        <v>15</v>
      </c>
      <c r="C122">
        <v>0.27796999999999999</v>
      </c>
      <c r="D122">
        <f t="shared" si="1"/>
        <v>0.27796999999999999</v>
      </c>
      <c r="E122" s="2">
        <f>VLOOKUP(A122,[1]PaperPhysioParam!$A$3:$D$28,3,FALSE)</f>
        <v>0</v>
      </c>
      <c r="F122" s="2" t="str">
        <f>VLOOKUP(A122,[1]PaperPhysioParam!$A$3:$D$28,4,FALSE)</f>
        <v>adiponectin</v>
      </c>
      <c r="G122" s="2">
        <f>VLOOKUP(B122,[1]PaperPhysioParam!$A$3:$D$28,3,FALSE)</f>
        <v>0</v>
      </c>
      <c r="H122" s="2" t="str">
        <f>VLOOKUP(B122,[1]PaperPhysioParam!$A$3:$D$28,4,FALSE)</f>
        <v>serum triglycerid</v>
      </c>
    </row>
    <row r="123" spans="1:8" x14ac:dyDescent="0.25">
      <c r="A123" t="s">
        <v>31</v>
      </c>
      <c r="B123" t="s">
        <v>16</v>
      </c>
      <c r="C123">
        <v>-1.54E-2</v>
      </c>
      <c r="D123">
        <f t="shared" si="1"/>
        <v>1.54E-2</v>
      </c>
      <c r="E123" s="2">
        <f>VLOOKUP(A123,[1]PaperPhysioParam!$A$3:$D$28,3,FALSE)</f>
        <v>0</v>
      </c>
      <c r="F123" s="2" t="str">
        <f>VLOOKUP(A123,[1]PaperPhysioParam!$A$3:$D$28,4,FALSE)</f>
        <v>adiponectin</v>
      </c>
      <c r="G123" s="2">
        <f>VLOOKUP(B123,[1]PaperPhysioParam!$A$3:$D$28,3,FALSE)</f>
        <v>0</v>
      </c>
      <c r="H123" s="2" t="str">
        <f>VLOOKUP(B123,[1]PaperPhysioParam!$A$3:$D$28,4,FALSE)</f>
        <v>creatinemia</v>
      </c>
    </row>
    <row r="124" spans="1:8" x14ac:dyDescent="0.25">
      <c r="A124" t="s">
        <v>31</v>
      </c>
      <c r="B124" t="s">
        <v>17</v>
      </c>
      <c r="C124">
        <v>0.52470000000000006</v>
      </c>
      <c r="D124">
        <f t="shared" si="1"/>
        <v>0.52470000000000006</v>
      </c>
      <c r="E124" s="2">
        <f>VLOOKUP(A124,[1]PaperPhysioParam!$A$3:$D$28,3,FALSE)</f>
        <v>0</v>
      </c>
      <c r="F124" s="2" t="str">
        <f>VLOOKUP(A124,[1]PaperPhysioParam!$A$3:$D$28,4,FALSE)</f>
        <v>adiponectin</v>
      </c>
      <c r="G124" s="2">
        <f>VLOOKUP(B124,[1]PaperPhysioParam!$A$3:$D$28,3,FALSE)</f>
        <v>0</v>
      </c>
      <c r="H124" s="2" t="str">
        <f>VLOOKUP(B124,[1]PaperPhysioParam!$A$3:$D$28,4,FALSE)</f>
        <v>High Density Lipoprotein</v>
      </c>
    </row>
    <row r="125" spans="1:8" x14ac:dyDescent="0.25">
      <c r="A125" t="s">
        <v>19</v>
      </c>
      <c r="B125" t="s">
        <v>7</v>
      </c>
      <c r="C125">
        <v>-0.57606999999999997</v>
      </c>
      <c r="D125">
        <f t="shared" si="1"/>
        <v>0.57606999999999997</v>
      </c>
      <c r="E125" s="2">
        <f>VLOOKUP(A125,[1]PaperPhysioParam!$A$3:$D$28,3,FALSE)</f>
        <v>0</v>
      </c>
      <c r="F125" s="2" t="str">
        <f>VLOOKUP(A125,[1]PaperPhysioParam!$A$3:$D$28,4,FALSE)</f>
        <v>insulinemia</v>
      </c>
      <c r="G125" s="2" t="str">
        <f>VLOOKUP(B125,[1]PaperPhysioParam!$A$3:$D$28,3,FALSE)</f>
        <v>cardiac function</v>
      </c>
      <c r="H125" s="2" t="str">
        <f>VLOOKUP(B125,[1]PaperPhysioParam!$A$3:$D$28,4,FALSE)</f>
        <v>Fractional shortening</v>
      </c>
    </row>
    <row r="126" spans="1:8" x14ac:dyDescent="0.25">
      <c r="A126" t="s">
        <v>19</v>
      </c>
      <c r="B126" t="s">
        <v>6</v>
      </c>
      <c r="C126">
        <v>-0.60372999999999999</v>
      </c>
      <c r="D126">
        <f t="shared" si="1"/>
        <v>0.60372999999999999</v>
      </c>
      <c r="E126" s="2">
        <f>VLOOKUP(A126,[1]PaperPhysioParam!$A$3:$D$28,3,FALSE)</f>
        <v>0</v>
      </c>
      <c r="F126" s="2" t="str">
        <f>VLOOKUP(A126,[1]PaperPhysioParam!$A$3:$D$28,4,FALSE)</f>
        <v>insulinemia</v>
      </c>
      <c r="G126" s="2">
        <f>VLOOKUP(B126,[1]PaperPhysioParam!$A$3:$D$28,3,FALSE)</f>
        <v>0</v>
      </c>
      <c r="H126" s="2" t="str">
        <f>VLOOKUP(B126,[1]PaperPhysioParam!$A$3:$D$28,4,FALSE)</f>
        <v>Ejection fraction</v>
      </c>
    </row>
    <row r="127" spans="1:8" x14ac:dyDescent="0.25">
      <c r="A127" t="s">
        <v>19</v>
      </c>
      <c r="B127" t="s">
        <v>29</v>
      </c>
      <c r="C127">
        <v>0.42280000000000001</v>
      </c>
      <c r="D127">
        <f t="shared" si="1"/>
        <v>0.42280000000000001</v>
      </c>
      <c r="E127" s="2">
        <f>VLOOKUP(A127,[1]PaperPhysioParam!$A$3:$D$28,3,FALSE)</f>
        <v>0</v>
      </c>
      <c r="F127" s="2" t="str">
        <f>VLOOKUP(A127,[1]PaperPhysioParam!$A$3:$D$28,4,FALSE)</f>
        <v>insulinemia</v>
      </c>
      <c r="G127" s="2">
        <f>VLOOKUP(B127,[1]PaperPhysioParam!$A$3:$D$28,3,FALSE)</f>
        <v>0</v>
      </c>
      <c r="H127" s="2" t="str">
        <f>VLOOKUP(B127,[1]PaperPhysioParam!$A$3:$D$28,4,FALSE)</f>
        <v>late wave filing velocity</v>
      </c>
    </row>
    <row r="128" spans="1:8" x14ac:dyDescent="0.25">
      <c r="A128" t="s">
        <v>19</v>
      </c>
      <c r="B128" t="s">
        <v>21</v>
      </c>
      <c r="C128">
        <v>9.4869999999999996E-2</v>
      </c>
      <c r="D128">
        <f t="shared" si="1"/>
        <v>9.4869999999999996E-2</v>
      </c>
      <c r="E128" s="2">
        <f>VLOOKUP(A128,[1]PaperPhysioParam!$A$3:$D$28,3,FALSE)</f>
        <v>0</v>
      </c>
      <c r="F128" s="2" t="str">
        <f>VLOOKUP(A128,[1]PaperPhysioParam!$A$3:$D$28,4,FALSE)</f>
        <v>insulinemia</v>
      </c>
      <c r="G128" s="2">
        <f>VLOOKUP(B128,[1]PaperPhysioParam!$A$3:$D$28,3,FALSE)</f>
        <v>0</v>
      </c>
      <c r="H128" s="2" t="str">
        <f>VLOOKUP(B128,[1]PaperPhysioParam!$A$3:$D$28,4,FALSE)</f>
        <v>early wave filing deceleration time</v>
      </c>
    </row>
    <row r="129" spans="1:8" x14ac:dyDescent="0.25">
      <c r="A129" t="s">
        <v>19</v>
      </c>
      <c r="B129" t="s">
        <v>30</v>
      </c>
      <c r="C129">
        <v>-0.40110000000000001</v>
      </c>
      <c r="D129">
        <f t="shared" si="1"/>
        <v>0.40110000000000001</v>
      </c>
      <c r="E129" s="2">
        <f>VLOOKUP(A129,[1]PaperPhysioParam!$A$3:$D$28,3,FALSE)</f>
        <v>0</v>
      </c>
      <c r="F129" s="2" t="str">
        <f>VLOOKUP(A129,[1]PaperPhysioParam!$A$3:$D$28,4,FALSE)</f>
        <v>insulinemia</v>
      </c>
      <c r="G129" s="2">
        <f>VLOOKUP(B129,[1]PaperPhysioParam!$A$3:$D$28,3,FALSE)</f>
        <v>0</v>
      </c>
      <c r="H129" s="2" t="str">
        <f>VLOOKUP(B129,[1]PaperPhysioParam!$A$3:$D$28,4,FALSE)</f>
        <v>systolic myocardial velocity at the lateral mitral annulus</v>
      </c>
    </row>
    <row r="130" spans="1:8" x14ac:dyDescent="0.25">
      <c r="A130" t="s">
        <v>19</v>
      </c>
      <c r="B130" t="s">
        <v>9</v>
      </c>
      <c r="C130">
        <v>0.52153000000000005</v>
      </c>
      <c r="D130">
        <f t="shared" si="1"/>
        <v>0.52153000000000005</v>
      </c>
      <c r="E130" s="2">
        <f>VLOOKUP(A130,[1]PaperPhysioParam!$A$3:$D$28,3,FALSE)</f>
        <v>0</v>
      </c>
      <c r="F130" s="2" t="str">
        <f>VLOOKUP(A130,[1]PaperPhysioParam!$A$3:$D$28,4,FALSE)</f>
        <v>insulinemia</v>
      </c>
      <c r="G130" s="2" t="str">
        <f>VLOOKUP(B130,[1]PaperPhysioParam!$A$3:$D$28,3,FALSE)</f>
        <v>cardiac morphology</v>
      </c>
      <c r="H130" s="2" t="str">
        <f>VLOOKUP(B130,[1]PaperPhysioParam!$A$3:$D$28,4,FALSE)</f>
        <v>Aortic Diameter</v>
      </c>
    </row>
    <row r="131" spans="1:8" x14ac:dyDescent="0.25">
      <c r="A131" t="s">
        <v>19</v>
      </c>
      <c r="B131" t="s">
        <v>8</v>
      </c>
      <c r="C131">
        <v>0.55100000000000005</v>
      </c>
      <c r="D131">
        <f t="shared" si="1"/>
        <v>0.55100000000000005</v>
      </c>
      <c r="E131" s="2">
        <f>VLOOKUP(A131,[1]PaperPhysioParam!$A$3:$D$28,3,FALSE)</f>
        <v>0</v>
      </c>
      <c r="F131" s="2" t="str">
        <f>VLOOKUP(A131,[1]PaperPhysioParam!$A$3:$D$28,4,FALSE)</f>
        <v>insulinemia</v>
      </c>
      <c r="G131" s="2">
        <f>VLOOKUP(B131,[1]PaperPhysioParam!$A$3:$D$28,3,FALSE)</f>
        <v>0</v>
      </c>
      <c r="H131" s="2" t="str">
        <f>VLOOKUP(B131,[1]PaperPhysioParam!$A$3:$D$28,4,FALSE)</f>
        <v>Left ventricular internal diameter at end diastole</v>
      </c>
    </row>
    <row r="132" spans="1:8" x14ac:dyDescent="0.25">
      <c r="A132" t="s">
        <v>19</v>
      </c>
      <c r="B132" t="s">
        <v>10</v>
      </c>
      <c r="C132">
        <v>0.58962999999999999</v>
      </c>
      <c r="D132">
        <f t="shared" si="1"/>
        <v>0.58962999999999999</v>
      </c>
      <c r="E132" s="2">
        <f>VLOOKUP(A132,[1]PaperPhysioParam!$A$3:$D$28,3,FALSE)</f>
        <v>0</v>
      </c>
      <c r="F132" s="2" t="str">
        <f>VLOOKUP(A132,[1]PaperPhysioParam!$A$3:$D$28,4,FALSE)</f>
        <v>insulinemia</v>
      </c>
      <c r="G132" s="2">
        <f>VLOOKUP(B132,[1]PaperPhysioParam!$A$3:$D$28,3,FALSE)</f>
        <v>0</v>
      </c>
      <c r="H132" s="2" t="str">
        <f>VLOOKUP(B132,[1]PaperPhysioParam!$A$3:$D$28,4,FALSE)</f>
        <v>Left ventricular internal diameter at end systole</v>
      </c>
    </row>
    <row r="133" spans="1:8" x14ac:dyDescent="0.25">
      <c r="A133" t="s">
        <v>19</v>
      </c>
      <c r="B133" t="s">
        <v>11</v>
      </c>
      <c r="C133">
        <v>0.38807000000000003</v>
      </c>
      <c r="D133">
        <f t="shared" si="1"/>
        <v>0.38807000000000003</v>
      </c>
      <c r="E133" s="2">
        <f>VLOOKUP(A133,[1]PaperPhysioParam!$A$3:$D$28,3,FALSE)</f>
        <v>0</v>
      </c>
      <c r="F133" s="2" t="str">
        <f>VLOOKUP(A133,[1]PaperPhysioParam!$A$3:$D$28,4,FALSE)</f>
        <v>insulinemia</v>
      </c>
      <c r="G133" s="2">
        <f>VLOOKUP(B133,[1]PaperPhysioParam!$A$3:$D$28,3,FALSE)</f>
        <v>0</v>
      </c>
      <c r="H133" s="2" t="str">
        <f>VLOOKUP(B133,[1]PaperPhysioParam!$A$3:$D$28,4,FALSE)</f>
        <v>Posterior wall thickness</v>
      </c>
    </row>
    <row r="134" spans="1:8" x14ac:dyDescent="0.25">
      <c r="A134" t="s">
        <v>19</v>
      </c>
      <c r="B134" t="s">
        <v>13</v>
      </c>
      <c r="C134">
        <v>0.29153000000000001</v>
      </c>
      <c r="D134">
        <f t="shared" ref="D134:D197" si="2">ABS(C134)</f>
        <v>0.29153000000000001</v>
      </c>
      <c r="E134" s="2">
        <f>VLOOKUP(A134,[1]PaperPhysioParam!$A$3:$D$28,3,FALSE)</f>
        <v>0</v>
      </c>
      <c r="F134" s="2" t="str">
        <f>VLOOKUP(A134,[1]PaperPhysioParam!$A$3:$D$28,4,FALSE)</f>
        <v>insulinemia</v>
      </c>
      <c r="G134" s="2">
        <f>VLOOKUP(B134,[1]PaperPhysioParam!$A$3:$D$28,3,FALSE)</f>
        <v>0</v>
      </c>
      <c r="H134" s="2" t="str">
        <f>VLOOKUP(B134,[1]PaperPhysioParam!$A$3:$D$28,4,FALSE)</f>
        <v>Septal wall thickness</v>
      </c>
    </row>
    <row r="135" spans="1:8" x14ac:dyDescent="0.25">
      <c r="A135" t="s">
        <v>19</v>
      </c>
      <c r="B135" t="s">
        <v>12</v>
      </c>
      <c r="C135">
        <v>0.50170000000000003</v>
      </c>
      <c r="D135">
        <f t="shared" si="2"/>
        <v>0.50170000000000003</v>
      </c>
      <c r="E135" s="2">
        <f>VLOOKUP(A135,[1]PaperPhysioParam!$A$3:$D$28,3,FALSE)</f>
        <v>0</v>
      </c>
      <c r="F135" s="2" t="str">
        <f>VLOOKUP(A135,[1]PaperPhysioParam!$A$3:$D$28,4,FALSE)</f>
        <v>insulinemia</v>
      </c>
      <c r="G135" s="2">
        <f>VLOOKUP(B135,[1]PaperPhysioParam!$A$3:$D$28,3,FALSE)</f>
        <v>0</v>
      </c>
      <c r="H135" s="2" t="str">
        <f>VLOOKUP(B135,[1]PaperPhysioParam!$A$3:$D$28,4,FALSE)</f>
        <v>Left Ventricule Mass</v>
      </c>
    </row>
    <row r="136" spans="1:8" x14ac:dyDescent="0.25">
      <c r="A136" t="s">
        <v>19</v>
      </c>
      <c r="B136" t="s">
        <v>14</v>
      </c>
      <c r="C136">
        <v>0.63077000000000005</v>
      </c>
      <c r="D136">
        <f t="shared" si="2"/>
        <v>0.63077000000000005</v>
      </c>
      <c r="E136" s="2">
        <f>VLOOKUP(A136,[1]PaperPhysioParam!$A$3:$D$28,3,FALSE)</f>
        <v>0</v>
      </c>
      <c r="F136" s="2" t="str">
        <f>VLOOKUP(A136,[1]PaperPhysioParam!$A$3:$D$28,4,FALSE)</f>
        <v>insulinemia</v>
      </c>
      <c r="G136" s="2" t="str">
        <f>VLOOKUP(B136,[1]PaperPhysioParam!$A$3:$D$28,3,FALSE)</f>
        <v>metabolic</v>
      </c>
      <c r="H136" s="2" t="str">
        <f>VLOOKUP(B136,[1]PaperPhysioParam!$A$3:$D$28,4,FALSE)</f>
        <v>serum cholesterol</v>
      </c>
    </row>
    <row r="137" spans="1:8" x14ac:dyDescent="0.25">
      <c r="A137" t="s">
        <v>19</v>
      </c>
      <c r="B137" t="s">
        <v>15</v>
      </c>
      <c r="C137">
        <v>0.54393000000000002</v>
      </c>
      <c r="D137">
        <f t="shared" si="2"/>
        <v>0.54393000000000002</v>
      </c>
      <c r="E137" s="2">
        <f>VLOOKUP(A137,[1]PaperPhysioParam!$A$3:$D$28,3,FALSE)</f>
        <v>0</v>
      </c>
      <c r="F137" s="2" t="str">
        <f>VLOOKUP(A137,[1]PaperPhysioParam!$A$3:$D$28,4,FALSE)</f>
        <v>insulinemia</v>
      </c>
      <c r="G137" s="2">
        <f>VLOOKUP(B137,[1]PaperPhysioParam!$A$3:$D$28,3,FALSE)</f>
        <v>0</v>
      </c>
      <c r="H137" s="2" t="str">
        <f>VLOOKUP(B137,[1]PaperPhysioParam!$A$3:$D$28,4,FALSE)</f>
        <v>serum triglycerid</v>
      </c>
    </row>
    <row r="138" spans="1:8" x14ac:dyDescent="0.25">
      <c r="A138" t="s">
        <v>19</v>
      </c>
      <c r="B138" t="s">
        <v>16</v>
      </c>
      <c r="C138">
        <v>0.35320000000000001</v>
      </c>
      <c r="D138">
        <f t="shared" si="2"/>
        <v>0.35320000000000001</v>
      </c>
      <c r="E138" s="2">
        <f>VLOOKUP(A138,[1]PaperPhysioParam!$A$3:$D$28,3,FALSE)</f>
        <v>0</v>
      </c>
      <c r="F138" s="2" t="str">
        <f>VLOOKUP(A138,[1]PaperPhysioParam!$A$3:$D$28,4,FALSE)</f>
        <v>insulinemia</v>
      </c>
      <c r="G138" s="2">
        <f>VLOOKUP(B138,[1]PaperPhysioParam!$A$3:$D$28,3,FALSE)</f>
        <v>0</v>
      </c>
      <c r="H138" s="2" t="str">
        <f>VLOOKUP(B138,[1]PaperPhysioParam!$A$3:$D$28,4,FALSE)</f>
        <v>creatinemia</v>
      </c>
    </row>
    <row r="139" spans="1:8" x14ac:dyDescent="0.25">
      <c r="A139" t="s">
        <v>19</v>
      </c>
      <c r="B139" t="s">
        <v>17</v>
      </c>
      <c r="C139">
        <v>0.78407000000000004</v>
      </c>
      <c r="D139">
        <f t="shared" si="2"/>
        <v>0.78407000000000004</v>
      </c>
      <c r="E139" s="2">
        <f>VLOOKUP(A139,[1]PaperPhysioParam!$A$3:$D$28,3,FALSE)</f>
        <v>0</v>
      </c>
      <c r="F139" s="2" t="str">
        <f>VLOOKUP(A139,[1]PaperPhysioParam!$A$3:$D$28,4,FALSE)</f>
        <v>insulinemia</v>
      </c>
      <c r="G139" s="2">
        <f>VLOOKUP(B139,[1]PaperPhysioParam!$A$3:$D$28,3,FALSE)</f>
        <v>0</v>
      </c>
      <c r="H139" s="2" t="str">
        <f>VLOOKUP(B139,[1]PaperPhysioParam!$A$3:$D$28,4,FALSE)</f>
        <v>High Density Lipoprotein</v>
      </c>
    </row>
    <row r="140" spans="1:8" x14ac:dyDescent="0.25">
      <c r="A140" t="s">
        <v>19</v>
      </c>
      <c r="B140" t="s">
        <v>31</v>
      </c>
      <c r="C140">
        <v>0.62963000000000002</v>
      </c>
      <c r="D140">
        <f t="shared" si="2"/>
        <v>0.62963000000000002</v>
      </c>
      <c r="E140" s="2">
        <f>VLOOKUP(A140,[1]PaperPhysioParam!$A$3:$D$28,3,FALSE)</f>
        <v>0</v>
      </c>
      <c r="F140" s="2" t="str">
        <f>VLOOKUP(A140,[1]PaperPhysioParam!$A$3:$D$28,4,FALSE)</f>
        <v>insulinemia</v>
      </c>
      <c r="G140" s="2">
        <f>VLOOKUP(B140,[1]PaperPhysioParam!$A$3:$D$28,3,FALSE)</f>
        <v>0</v>
      </c>
      <c r="H140" s="2" t="str">
        <f>VLOOKUP(B140,[1]PaperPhysioParam!$A$3:$D$28,4,FALSE)</f>
        <v>adiponectin</v>
      </c>
    </row>
    <row r="141" spans="1:8" x14ac:dyDescent="0.25">
      <c r="A141" t="s">
        <v>18</v>
      </c>
      <c r="B141" t="s">
        <v>7</v>
      </c>
      <c r="C141">
        <v>-0.46843000000000001</v>
      </c>
      <c r="D141">
        <f t="shared" si="2"/>
        <v>0.46843000000000001</v>
      </c>
      <c r="E141" s="2">
        <f>VLOOKUP(A141,[1]PaperPhysioParam!$A$3:$D$28,3,FALSE)</f>
        <v>0</v>
      </c>
      <c r="F141" s="2" t="str">
        <f>VLOOKUP(A141,[1]PaperPhysioParam!$A$3:$D$28,4,FALSE)</f>
        <v>HOMA-insulin resistance index</v>
      </c>
      <c r="G141" s="2" t="str">
        <f>VLOOKUP(B141,[1]PaperPhysioParam!$A$3:$D$28,3,FALSE)</f>
        <v>cardiac function</v>
      </c>
      <c r="H141" s="2" t="str">
        <f>VLOOKUP(B141,[1]PaperPhysioParam!$A$3:$D$28,4,FALSE)</f>
        <v>Fractional shortening</v>
      </c>
    </row>
    <row r="142" spans="1:8" x14ac:dyDescent="0.25">
      <c r="A142" t="s">
        <v>18</v>
      </c>
      <c r="B142" t="s">
        <v>6</v>
      </c>
      <c r="C142">
        <v>-0.48482999999999998</v>
      </c>
      <c r="D142">
        <f t="shared" si="2"/>
        <v>0.48482999999999998</v>
      </c>
      <c r="E142" s="2">
        <f>VLOOKUP(A142,[1]PaperPhysioParam!$A$3:$D$28,3,FALSE)</f>
        <v>0</v>
      </c>
      <c r="F142" s="2" t="str">
        <f>VLOOKUP(A142,[1]PaperPhysioParam!$A$3:$D$28,4,FALSE)</f>
        <v>HOMA-insulin resistance index</v>
      </c>
      <c r="G142" s="2">
        <f>VLOOKUP(B142,[1]PaperPhysioParam!$A$3:$D$28,3,FALSE)</f>
        <v>0</v>
      </c>
      <c r="H142" s="2" t="str">
        <f>VLOOKUP(B142,[1]PaperPhysioParam!$A$3:$D$28,4,FALSE)</f>
        <v>Ejection fraction</v>
      </c>
    </row>
    <row r="143" spans="1:8" x14ac:dyDescent="0.25">
      <c r="A143" t="s">
        <v>18</v>
      </c>
      <c r="B143" t="s">
        <v>29</v>
      </c>
      <c r="C143">
        <v>0.27193000000000001</v>
      </c>
      <c r="D143">
        <f t="shared" si="2"/>
        <v>0.27193000000000001</v>
      </c>
      <c r="E143" s="2">
        <f>VLOOKUP(A143,[1]PaperPhysioParam!$A$3:$D$28,3,FALSE)</f>
        <v>0</v>
      </c>
      <c r="F143" s="2" t="str">
        <f>VLOOKUP(A143,[1]PaperPhysioParam!$A$3:$D$28,4,FALSE)</f>
        <v>HOMA-insulin resistance index</v>
      </c>
      <c r="G143" s="2">
        <f>VLOOKUP(B143,[1]PaperPhysioParam!$A$3:$D$28,3,FALSE)</f>
        <v>0</v>
      </c>
      <c r="H143" s="2" t="str">
        <f>VLOOKUP(B143,[1]PaperPhysioParam!$A$3:$D$28,4,FALSE)</f>
        <v>late wave filing velocity</v>
      </c>
    </row>
    <row r="144" spans="1:8" x14ac:dyDescent="0.25">
      <c r="A144" t="s">
        <v>18</v>
      </c>
      <c r="B144" t="s">
        <v>21</v>
      </c>
      <c r="C144">
        <v>2.5569999999999999E-2</v>
      </c>
      <c r="D144">
        <f t="shared" si="2"/>
        <v>2.5569999999999999E-2</v>
      </c>
      <c r="E144" s="2">
        <f>VLOOKUP(A144,[1]PaperPhysioParam!$A$3:$D$28,3,FALSE)</f>
        <v>0</v>
      </c>
      <c r="F144" s="2" t="str">
        <f>VLOOKUP(A144,[1]PaperPhysioParam!$A$3:$D$28,4,FALSE)</f>
        <v>HOMA-insulin resistance index</v>
      </c>
      <c r="G144" s="2">
        <f>VLOOKUP(B144,[1]PaperPhysioParam!$A$3:$D$28,3,FALSE)</f>
        <v>0</v>
      </c>
      <c r="H144" s="2" t="str">
        <f>VLOOKUP(B144,[1]PaperPhysioParam!$A$3:$D$28,4,FALSE)</f>
        <v>early wave filing deceleration time</v>
      </c>
    </row>
    <row r="145" spans="1:8" x14ac:dyDescent="0.25">
      <c r="A145" t="s">
        <v>18</v>
      </c>
      <c r="B145" t="s">
        <v>30</v>
      </c>
      <c r="C145">
        <v>-0.37157000000000001</v>
      </c>
      <c r="D145">
        <f t="shared" si="2"/>
        <v>0.37157000000000001</v>
      </c>
      <c r="E145" s="2">
        <f>VLOOKUP(A145,[1]PaperPhysioParam!$A$3:$D$28,3,FALSE)</f>
        <v>0</v>
      </c>
      <c r="F145" s="2" t="str">
        <f>VLOOKUP(A145,[1]PaperPhysioParam!$A$3:$D$28,4,FALSE)</f>
        <v>HOMA-insulin resistance index</v>
      </c>
      <c r="G145" s="2">
        <f>VLOOKUP(B145,[1]PaperPhysioParam!$A$3:$D$28,3,FALSE)</f>
        <v>0</v>
      </c>
      <c r="H145" s="2" t="str">
        <f>VLOOKUP(B145,[1]PaperPhysioParam!$A$3:$D$28,4,FALSE)</f>
        <v>systolic myocardial velocity at the lateral mitral annulus</v>
      </c>
    </row>
    <row r="146" spans="1:8" x14ac:dyDescent="0.25">
      <c r="A146" t="s">
        <v>18</v>
      </c>
      <c r="B146" t="s">
        <v>9</v>
      </c>
      <c r="C146">
        <v>0.34322999999999998</v>
      </c>
      <c r="D146">
        <f t="shared" si="2"/>
        <v>0.34322999999999998</v>
      </c>
      <c r="E146" s="2">
        <f>VLOOKUP(A146,[1]PaperPhysioParam!$A$3:$D$28,3,FALSE)</f>
        <v>0</v>
      </c>
      <c r="F146" s="2" t="str">
        <f>VLOOKUP(A146,[1]PaperPhysioParam!$A$3:$D$28,4,FALSE)</f>
        <v>HOMA-insulin resistance index</v>
      </c>
      <c r="G146" s="2" t="str">
        <f>VLOOKUP(B146,[1]PaperPhysioParam!$A$3:$D$28,3,FALSE)</f>
        <v>cardiac morphology</v>
      </c>
      <c r="H146" s="2" t="str">
        <f>VLOOKUP(B146,[1]PaperPhysioParam!$A$3:$D$28,4,FALSE)</f>
        <v>Aortic Diameter</v>
      </c>
    </row>
    <row r="147" spans="1:8" x14ac:dyDescent="0.25">
      <c r="A147" t="s">
        <v>18</v>
      </c>
      <c r="B147" t="s">
        <v>8</v>
      </c>
      <c r="C147">
        <v>0.40156999999999998</v>
      </c>
      <c r="D147">
        <f t="shared" si="2"/>
        <v>0.40156999999999998</v>
      </c>
      <c r="E147" s="2">
        <f>VLOOKUP(A147,[1]PaperPhysioParam!$A$3:$D$28,3,FALSE)</f>
        <v>0</v>
      </c>
      <c r="F147" s="2" t="str">
        <f>VLOOKUP(A147,[1]PaperPhysioParam!$A$3:$D$28,4,FALSE)</f>
        <v>HOMA-insulin resistance index</v>
      </c>
      <c r="G147" s="2">
        <f>VLOOKUP(B147,[1]PaperPhysioParam!$A$3:$D$28,3,FALSE)</f>
        <v>0</v>
      </c>
      <c r="H147" s="2" t="str">
        <f>VLOOKUP(B147,[1]PaperPhysioParam!$A$3:$D$28,4,FALSE)</f>
        <v>Left ventricular internal diameter at end diastole</v>
      </c>
    </row>
    <row r="148" spans="1:8" x14ac:dyDescent="0.25">
      <c r="A148" t="s">
        <v>18</v>
      </c>
      <c r="B148" t="s">
        <v>10</v>
      </c>
      <c r="C148">
        <v>0.44686999999999999</v>
      </c>
      <c r="D148">
        <f t="shared" si="2"/>
        <v>0.44686999999999999</v>
      </c>
      <c r="E148" s="2">
        <f>VLOOKUP(A148,[1]PaperPhysioParam!$A$3:$D$28,3,FALSE)</f>
        <v>0</v>
      </c>
      <c r="F148" s="2" t="str">
        <f>VLOOKUP(A148,[1]PaperPhysioParam!$A$3:$D$28,4,FALSE)</f>
        <v>HOMA-insulin resistance index</v>
      </c>
      <c r="G148" s="2">
        <f>VLOOKUP(B148,[1]PaperPhysioParam!$A$3:$D$28,3,FALSE)</f>
        <v>0</v>
      </c>
      <c r="H148" s="2" t="str">
        <f>VLOOKUP(B148,[1]PaperPhysioParam!$A$3:$D$28,4,FALSE)</f>
        <v>Left ventricular internal diameter at end systole</v>
      </c>
    </row>
    <row r="149" spans="1:8" x14ac:dyDescent="0.25">
      <c r="A149" t="s">
        <v>18</v>
      </c>
      <c r="B149" t="s">
        <v>11</v>
      </c>
      <c r="C149">
        <v>0.25942999999999999</v>
      </c>
      <c r="D149">
        <f t="shared" si="2"/>
        <v>0.25942999999999999</v>
      </c>
      <c r="E149" s="2">
        <f>VLOOKUP(A149,[1]PaperPhysioParam!$A$3:$D$28,3,FALSE)</f>
        <v>0</v>
      </c>
      <c r="F149" s="2" t="str">
        <f>VLOOKUP(A149,[1]PaperPhysioParam!$A$3:$D$28,4,FALSE)</f>
        <v>HOMA-insulin resistance index</v>
      </c>
      <c r="G149" s="2">
        <f>VLOOKUP(B149,[1]PaperPhysioParam!$A$3:$D$28,3,FALSE)</f>
        <v>0</v>
      </c>
      <c r="H149" s="2" t="str">
        <f>VLOOKUP(B149,[1]PaperPhysioParam!$A$3:$D$28,4,FALSE)</f>
        <v>Posterior wall thickness</v>
      </c>
    </row>
    <row r="150" spans="1:8" x14ac:dyDescent="0.25">
      <c r="A150" t="s">
        <v>18</v>
      </c>
      <c r="B150" t="s">
        <v>13</v>
      </c>
      <c r="C150">
        <v>0.16392999999999999</v>
      </c>
      <c r="D150">
        <f t="shared" si="2"/>
        <v>0.16392999999999999</v>
      </c>
      <c r="E150" s="2">
        <f>VLOOKUP(A150,[1]PaperPhysioParam!$A$3:$D$28,3,FALSE)</f>
        <v>0</v>
      </c>
      <c r="F150" s="2" t="str">
        <f>VLOOKUP(A150,[1]PaperPhysioParam!$A$3:$D$28,4,FALSE)</f>
        <v>HOMA-insulin resistance index</v>
      </c>
      <c r="G150" s="2">
        <f>VLOOKUP(B150,[1]PaperPhysioParam!$A$3:$D$28,3,FALSE)</f>
        <v>0</v>
      </c>
      <c r="H150" s="2" t="str">
        <f>VLOOKUP(B150,[1]PaperPhysioParam!$A$3:$D$28,4,FALSE)</f>
        <v>Septal wall thickness</v>
      </c>
    </row>
    <row r="151" spans="1:8" x14ac:dyDescent="0.25">
      <c r="A151" t="s">
        <v>18</v>
      </c>
      <c r="B151" t="s">
        <v>12</v>
      </c>
      <c r="C151">
        <v>0.35987000000000002</v>
      </c>
      <c r="D151">
        <f t="shared" si="2"/>
        <v>0.35987000000000002</v>
      </c>
      <c r="E151" s="2">
        <f>VLOOKUP(A151,[1]PaperPhysioParam!$A$3:$D$28,3,FALSE)</f>
        <v>0</v>
      </c>
      <c r="F151" s="2" t="str">
        <f>VLOOKUP(A151,[1]PaperPhysioParam!$A$3:$D$28,4,FALSE)</f>
        <v>HOMA-insulin resistance index</v>
      </c>
      <c r="G151" s="2">
        <f>VLOOKUP(B151,[1]PaperPhysioParam!$A$3:$D$28,3,FALSE)</f>
        <v>0</v>
      </c>
      <c r="H151" s="2" t="str">
        <f>VLOOKUP(B151,[1]PaperPhysioParam!$A$3:$D$28,4,FALSE)</f>
        <v>Left Ventricule Mass</v>
      </c>
    </row>
    <row r="152" spans="1:8" x14ac:dyDescent="0.25">
      <c r="A152" t="s">
        <v>18</v>
      </c>
      <c r="B152" t="s">
        <v>14</v>
      </c>
      <c r="C152">
        <v>0.53049999999999997</v>
      </c>
      <c r="D152">
        <f t="shared" si="2"/>
        <v>0.53049999999999997</v>
      </c>
      <c r="E152" s="2">
        <f>VLOOKUP(A152,[1]PaperPhysioParam!$A$3:$D$28,3,FALSE)</f>
        <v>0</v>
      </c>
      <c r="F152" s="2" t="str">
        <f>VLOOKUP(A152,[1]PaperPhysioParam!$A$3:$D$28,4,FALSE)</f>
        <v>HOMA-insulin resistance index</v>
      </c>
      <c r="G152" s="2" t="str">
        <f>VLOOKUP(B152,[1]PaperPhysioParam!$A$3:$D$28,3,FALSE)</f>
        <v>metabolic</v>
      </c>
      <c r="H152" s="2" t="str">
        <f>VLOOKUP(B152,[1]PaperPhysioParam!$A$3:$D$28,4,FALSE)</f>
        <v>serum cholesterol</v>
      </c>
    </row>
    <row r="153" spans="1:8" x14ac:dyDescent="0.25">
      <c r="A153" t="s">
        <v>18</v>
      </c>
      <c r="B153" t="s">
        <v>15</v>
      </c>
      <c r="C153">
        <v>0.43590000000000001</v>
      </c>
      <c r="D153">
        <f t="shared" si="2"/>
        <v>0.43590000000000001</v>
      </c>
      <c r="E153" s="2">
        <f>VLOOKUP(A153,[1]PaperPhysioParam!$A$3:$D$28,3,FALSE)</f>
        <v>0</v>
      </c>
      <c r="F153" s="2" t="str">
        <f>VLOOKUP(A153,[1]PaperPhysioParam!$A$3:$D$28,4,FALSE)</f>
        <v>HOMA-insulin resistance index</v>
      </c>
      <c r="G153" s="2">
        <f>VLOOKUP(B153,[1]PaperPhysioParam!$A$3:$D$28,3,FALSE)</f>
        <v>0</v>
      </c>
      <c r="H153" s="2" t="str">
        <f>VLOOKUP(B153,[1]PaperPhysioParam!$A$3:$D$28,4,FALSE)</f>
        <v>serum triglycerid</v>
      </c>
    </row>
    <row r="154" spans="1:8" x14ac:dyDescent="0.25">
      <c r="A154" t="s">
        <v>18</v>
      </c>
      <c r="B154" t="s">
        <v>16</v>
      </c>
      <c r="C154">
        <v>0.20207</v>
      </c>
      <c r="D154">
        <f t="shared" si="2"/>
        <v>0.20207</v>
      </c>
      <c r="E154" s="2">
        <f>VLOOKUP(A154,[1]PaperPhysioParam!$A$3:$D$28,3,FALSE)</f>
        <v>0</v>
      </c>
      <c r="F154" s="2" t="str">
        <f>VLOOKUP(A154,[1]PaperPhysioParam!$A$3:$D$28,4,FALSE)</f>
        <v>HOMA-insulin resistance index</v>
      </c>
      <c r="G154" s="2">
        <f>VLOOKUP(B154,[1]PaperPhysioParam!$A$3:$D$28,3,FALSE)</f>
        <v>0</v>
      </c>
      <c r="H154" s="2" t="str">
        <f>VLOOKUP(B154,[1]PaperPhysioParam!$A$3:$D$28,4,FALSE)</f>
        <v>creatinemia</v>
      </c>
    </row>
    <row r="155" spans="1:8" x14ac:dyDescent="0.25">
      <c r="A155" t="s">
        <v>18</v>
      </c>
      <c r="B155" t="s">
        <v>17</v>
      </c>
      <c r="C155">
        <v>0.67090000000000005</v>
      </c>
      <c r="D155">
        <f t="shared" si="2"/>
        <v>0.67090000000000005</v>
      </c>
      <c r="E155" s="2">
        <f>VLOOKUP(A155,[1]PaperPhysioParam!$A$3:$D$28,3,FALSE)</f>
        <v>0</v>
      </c>
      <c r="F155" s="2" t="str">
        <f>VLOOKUP(A155,[1]PaperPhysioParam!$A$3:$D$28,4,FALSE)</f>
        <v>HOMA-insulin resistance index</v>
      </c>
      <c r="G155" s="2">
        <f>VLOOKUP(B155,[1]PaperPhysioParam!$A$3:$D$28,3,FALSE)</f>
        <v>0</v>
      </c>
      <c r="H155" s="2" t="str">
        <f>VLOOKUP(B155,[1]PaperPhysioParam!$A$3:$D$28,4,FALSE)</f>
        <v>High Density Lipoprotein</v>
      </c>
    </row>
    <row r="156" spans="1:8" x14ac:dyDescent="0.25">
      <c r="A156" t="s">
        <v>18</v>
      </c>
      <c r="B156" t="s">
        <v>31</v>
      </c>
      <c r="C156">
        <v>0.71067000000000002</v>
      </c>
      <c r="D156">
        <f t="shared" si="2"/>
        <v>0.71067000000000002</v>
      </c>
      <c r="E156" s="2">
        <f>VLOOKUP(A156,[1]PaperPhysioParam!$A$3:$D$28,3,FALSE)</f>
        <v>0</v>
      </c>
      <c r="F156" s="2" t="str">
        <f>VLOOKUP(A156,[1]PaperPhysioParam!$A$3:$D$28,4,FALSE)</f>
        <v>HOMA-insulin resistance index</v>
      </c>
      <c r="G156" s="2">
        <f>VLOOKUP(B156,[1]PaperPhysioParam!$A$3:$D$28,3,FALSE)</f>
        <v>0</v>
      </c>
      <c r="H156" s="2" t="str">
        <f>VLOOKUP(B156,[1]PaperPhysioParam!$A$3:$D$28,4,FALSE)</f>
        <v>adiponectin</v>
      </c>
    </row>
    <row r="157" spans="1:8" x14ac:dyDescent="0.25">
      <c r="A157" t="s">
        <v>18</v>
      </c>
      <c r="B157" t="s">
        <v>19</v>
      </c>
      <c r="C157">
        <v>0.94903000000000004</v>
      </c>
      <c r="D157">
        <f t="shared" si="2"/>
        <v>0.94903000000000004</v>
      </c>
      <c r="E157" s="2">
        <f>VLOOKUP(A157,[1]PaperPhysioParam!$A$3:$D$28,3,FALSE)</f>
        <v>0</v>
      </c>
      <c r="F157" s="2" t="str">
        <f>VLOOKUP(A157,[1]PaperPhysioParam!$A$3:$D$28,4,FALSE)</f>
        <v>HOMA-insulin resistance index</v>
      </c>
      <c r="G157" s="2">
        <f>VLOOKUP(B157,[1]PaperPhysioParam!$A$3:$D$28,3,FALSE)</f>
        <v>0</v>
      </c>
      <c r="H157" s="2" t="str">
        <f>VLOOKUP(B157,[1]PaperPhysioParam!$A$3:$D$28,4,FALSE)</f>
        <v>insulinemia</v>
      </c>
    </row>
    <row r="158" spans="1:8" x14ac:dyDescent="0.25">
      <c r="A158" t="s">
        <v>20</v>
      </c>
      <c r="B158" t="s">
        <v>7</v>
      </c>
      <c r="C158">
        <v>-0.46253</v>
      </c>
      <c r="D158">
        <f t="shared" si="2"/>
        <v>0.46253</v>
      </c>
      <c r="E158" s="2" t="str">
        <f>VLOOKUP(A158,[1]PaperPhysioParam!$A$3:$D$28,3,FALSE)</f>
        <v>morphometric</v>
      </c>
      <c r="F158" s="2" t="str">
        <f>VLOOKUP(A158,[1]PaperPhysioParam!$A$3:$D$28,4,FALSE)</f>
        <v>Tibia Length</v>
      </c>
      <c r="G158" s="2" t="str">
        <f>VLOOKUP(B158,[1]PaperPhysioParam!$A$3:$D$28,3,FALSE)</f>
        <v>cardiac function</v>
      </c>
      <c r="H158" s="2" t="str">
        <f>VLOOKUP(B158,[1]PaperPhysioParam!$A$3:$D$28,4,FALSE)</f>
        <v>Fractional shortening</v>
      </c>
    </row>
    <row r="159" spans="1:8" x14ac:dyDescent="0.25">
      <c r="A159" t="s">
        <v>20</v>
      </c>
      <c r="B159" t="s">
        <v>6</v>
      </c>
      <c r="C159">
        <v>-0.38477</v>
      </c>
      <c r="D159">
        <f t="shared" si="2"/>
        <v>0.38477</v>
      </c>
      <c r="E159" s="2" t="str">
        <f>VLOOKUP(A159,[1]PaperPhysioParam!$A$3:$D$28,3,FALSE)</f>
        <v>morphometric</v>
      </c>
      <c r="F159" s="2" t="str">
        <f>VLOOKUP(A159,[1]PaperPhysioParam!$A$3:$D$28,4,FALSE)</f>
        <v>Tibia Length</v>
      </c>
      <c r="G159" s="2">
        <f>VLOOKUP(B159,[1]PaperPhysioParam!$A$3:$D$28,3,FALSE)</f>
        <v>0</v>
      </c>
      <c r="H159" s="2" t="str">
        <f>VLOOKUP(B159,[1]PaperPhysioParam!$A$3:$D$28,4,FALSE)</f>
        <v>Ejection fraction</v>
      </c>
    </row>
    <row r="160" spans="1:8" x14ac:dyDescent="0.25">
      <c r="A160" t="s">
        <v>20</v>
      </c>
      <c r="B160" t="s">
        <v>29</v>
      </c>
      <c r="C160">
        <v>0.74173</v>
      </c>
      <c r="D160">
        <f t="shared" si="2"/>
        <v>0.74173</v>
      </c>
      <c r="E160" s="2" t="str">
        <f>VLOOKUP(A160,[1]PaperPhysioParam!$A$3:$D$28,3,FALSE)</f>
        <v>morphometric</v>
      </c>
      <c r="F160" s="2" t="str">
        <f>VLOOKUP(A160,[1]PaperPhysioParam!$A$3:$D$28,4,FALSE)</f>
        <v>Tibia Length</v>
      </c>
      <c r="G160" s="2">
        <f>VLOOKUP(B160,[1]PaperPhysioParam!$A$3:$D$28,3,FALSE)</f>
        <v>0</v>
      </c>
      <c r="H160" s="2" t="str">
        <f>VLOOKUP(B160,[1]PaperPhysioParam!$A$3:$D$28,4,FALSE)</f>
        <v>late wave filing velocity</v>
      </c>
    </row>
    <row r="161" spans="1:8" x14ac:dyDescent="0.25">
      <c r="A161" t="s">
        <v>20</v>
      </c>
      <c r="B161" t="s">
        <v>21</v>
      </c>
      <c r="C161">
        <v>0.81820000000000004</v>
      </c>
      <c r="D161">
        <f t="shared" si="2"/>
        <v>0.81820000000000004</v>
      </c>
      <c r="E161" s="2" t="str">
        <f>VLOOKUP(A161,[1]PaperPhysioParam!$A$3:$D$28,3,FALSE)</f>
        <v>morphometric</v>
      </c>
      <c r="F161" s="2" t="str">
        <f>VLOOKUP(A161,[1]PaperPhysioParam!$A$3:$D$28,4,FALSE)</f>
        <v>Tibia Length</v>
      </c>
      <c r="G161" s="2">
        <f>VLOOKUP(B161,[1]PaperPhysioParam!$A$3:$D$28,3,FALSE)</f>
        <v>0</v>
      </c>
      <c r="H161" s="2" t="str">
        <f>VLOOKUP(B161,[1]PaperPhysioParam!$A$3:$D$28,4,FALSE)</f>
        <v>early wave filing deceleration time</v>
      </c>
    </row>
    <row r="162" spans="1:8" x14ac:dyDescent="0.25">
      <c r="A162" t="s">
        <v>20</v>
      </c>
      <c r="B162" t="s">
        <v>30</v>
      </c>
      <c r="C162">
        <v>-0.54742999999999997</v>
      </c>
      <c r="D162">
        <f t="shared" si="2"/>
        <v>0.54742999999999997</v>
      </c>
      <c r="E162" s="2" t="str">
        <f>VLOOKUP(A162,[1]PaperPhysioParam!$A$3:$D$28,3,FALSE)</f>
        <v>morphometric</v>
      </c>
      <c r="F162" s="2" t="str">
        <f>VLOOKUP(A162,[1]PaperPhysioParam!$A$3:$D$28,4,FALSE)</f>
        <v>Tibia Length</v>
      </c>
      <c r="G162" s="2">
        <f>VLOOKUP(B162,[1]PaperPhysioParam!$A$3:$D$28,3,FALSE)</f>
        <v>0</v>
      </c>
      <c r="H162" s="2" t="str">
        <f>VLOOKUP(B162,[1]PaperPhysioParam!$A$3:$D$28,4,FALSE)</f>
        <v>systolic myocardial velocity at the lateral mitral annulus</v>
      </c>
    </row>
    <row r="163" spans="1:8" x14ac:dyDescent="0.25">
      <c r="A163" t="s">
        <v>20</v>
      </c>
      <c r="B163" t="s">
        <v>9</v>
      </c>
      <c r="C163">
        <v>0.80872999999999995</v>
      </c>
      <c r="D163">
        <f t="shared" si="2"/>
        <v>0.80872999999999995</v>
      </c>
      <c r="E163" s="2" t="str">
        <f>VLOOKUP(A163,[1]PaperPhysioParam!$A$3:$D$28,3,FALSE)</f>
        <v>morphometric</v>
      </c>
      <c r="F163" s="2" t="str">
        <f>VLOOKUP(A163,[1]PaperPhysioParam!$A$3:$D$28,4,FALSE)</f>
        <v>Tibia Length</v>
      </c>
      <c r="G163" s="2" t="str">
        <f>VLOOKUP(B163,[1]PaperPhysioParam!$A$3:$D$28,3,FALSE)</f>
        <v>cardiac morphology</v>
      </c>
      <c r="H163" s="2" t="str">
        <f>VLOOKUP(B163,[1]PaperPhysioParam!$A$3:$D$28,4,FALSE)</f>
        <v>Aortic Diameter</v>
      </c>
    </row>
    <row r="164" spans="1:8" x14ac:dyDescent="0.25">
      <c r="A164" t="s">
        <v>20</v>
      </c>
      <c r="B164" t="s">
        <v>8</v>
      </c>
      <c r="C164">
        <v>0.82152999999999998</v>
      </c>
      <c r="D164">
        <f t="shared" si="2"/>
        <v>0.82152999999999998</v>
      </c>
      <c r="E164" s="2" t="str">
        <f>VLOOKUP(A164,[1]PaperPhysioParam!$A$3:$D$28,3,FALSE)</f>
        <v>morphometric</v>
      </c>
      <c r="F164" s="2" t="str">
        <f>VLOOKUP(A164,[1]PaperPhysioParam!$A$3:$D$28,4,FALSE)</f>
        <v>Tibia Length</v>
      </c>
      <c r="G164" s="2">
        <f>VLOOKUP(B164,[1]PaperPhysioParam!$A$3:$D$28,3,FALSE)</f>
        <v>0</v>
      </c>
      <c r="H164" s="2" t="str">
        <f>VLOOKUP(B164,[1]PaperPhysioParam!$A$3:$D$28,4,FALSE)</f>
        <v>Left ventricular internal diameter at end diastole</v>
      </c>
    </row>
    <row r="165" spans="1:8" x14ac:dyDescent="0.25">
      <c r="A165" t="s">
        <v>20</v>
      </c>
      <c r="B165" t="s">
        <v>10</v>
      </c>
      <c r="C165">
        <v>0.66469999999999996</v>
      </c>
      <c r="D165">
        <f t="shared" si="2"/>
        <v>0.66469999999999996</v>
      </c>
      <c r="E165" s="2" t="str">
        <f>VLOOKUP(A165,[1]PaperPhysioParam!$A$3:$D$28,3,FALSE)</f>
        <v>morphometric</v>
      </c>
      <c r="F165" s="2" t="str">
        <f>VLOOKUP(A165,[1]PaperPhysioParam!$A$3:$D$28,4,FALSE)</f>
        <v>Tibia Length</v>
      </c>
      <c r="G165" s="2">
        <f>VLOOKUP(B165,[1]PaperPhysioParam!$A$3:$D$28,3,FALSE)</f>
        <v>0</v>
      </c>
      <c r="H165" s="2" t="str">
        <f>VLOOKUP(B165,[1]PaperPhysioParam!$A$3:$D$28,4,FALSE)</f>
        <v>Left ventricular internal diameter at end systole</v>
      </c>
    </row>
    <row r="166" spans="1:8" x14ac:dyDescent="0.25">
      <c r="A166" t="s">
        <v>20</v>
      </c>
      <c r="B166" t="s">
        <v>11</v>
      </c>
      <c r="C166">
        <v>0.81562999999999997</v>
      </c>
      <c r="D166">
        <f t="shared" si="2"/>
        <v>0.81562999999999997</v>
      </c>
      <c r="E166" s="2" t="str">
        <f>VLOOKUP(A166,[1]PaperPhysioParam!$A$3:$D$28,3,FALSE)</f>
        <v>morphometric</v>
      </c>
      <c r="F166" s="2" t="str">
        <f>VLOOKUP(A166,[1]PaperPhysioParam!$A$3:$D$28,4,FALSE)</f>
        <v>Tibia Length</v>
      </c>
      <c r="G166" s="2">
        <f>VLOOKUP(B166,[1]PaperPhysioParam!$A$3:$D$28,3,FALSE)</f>
        <v>0</v>
      </c>
      <c r="H166" s="2" t="str">
        <f>VLOOKUP(B166,[1]PaperPhysioParam!$A$3:$D$28,4,FALSE)</f>
        <v>Posterior wall thickness</v>
      </c>
    </row>
    <row r="167" spans="1:8" x14ac:dyDescent="0.25">
      <c r="A167" t="s">
        <v>20</v>
      </c>
      <c r="B167" t="s">
        <v>13</v>
      </c>
      <c r="C167">
        <v>0.89293</v>
      </c>
      <c r="D167">
        <f t="shared" si="2"/>
        <v>0.89293</v>
      </c>
      <c r="E167" s="2" t="str">
        <f>VLOOKUP(A167,[1]PaperPhysioParam!$A$3:$D$28,3,FALSE)</f>
        <v>morphometric</v>
      </c>
      <c r="F167" s="2" t="str">
        <f>VLOOKUP(A167,[1]PaperPhysioParam!$A$3:$D$28,4,FALSE)</f>
        <v>Tibia Length</v>
      </c>
      <c r="G167" s="2">
        <f>VLOOKUP(B167,[1]PaperPhysioParam!$A$3:$D$28,3,FALSE)</f>
        <v>0</v>
      </c>
      <c r="H167" s="2" t="str">
        <f>VLOOKUP(B167,[1]PaperPhysioParam!$A$3:$D$28,4,FALSE)</f>
        <v>Septal wall thickness</v>
      </c>
    </row>
    <row r="168" spans="1:8" x14ac:dyDescent="0.25">
      <c r="A168" t="s">
        <v>20</v>
      </c>
      <c r="B168" t="s">
        <v>12</v>
      </c>
      <c r="C168">
        <v>0.87507000000000001</v>
      </c>
      <c r="D168">
        <f t="shared" si="2"/>
        <v>0.87507000000000001</v>
      </c>
      <c r="E168" s="2" t="str">
        <f>VLOOKUP(A168,[1]PaperPhysioParam!$A$3:$D$28,3,FALSE)</f>
        <v>morphometric</v>
      </c>
      <c r="F168" s="2" t="str">
        <f>VLOOKUP(A168,[1]PaperPhysioParam!$A$3:$D$28,4,FALSE)</f>
        <v>Tibia Length</v>
      </c>
      <c r="G168" s="2">
        <f>VLOOKUP(B168,[1]PaperPhysioParam!$A$3:$D$28,3,FALSE)</f>
        <v>0</v>
      </c>
      <c r="H168" s="2" t="str">
        <f>VLOOKUP(B168,[1]PaperPhysioParam!$A$3:$D$28,4,FALSE)</f>
        <v>Left Ventricule Mass</v>
      </c>
    </row>
    <row r="169" spans="1:8" x14ac:dyDescent="0.25">
      <c r="A169" t="s">
        <v>20</v>
      </c>
      <c r="B169" t="s">
        <v>14</v>
      </c>
      <c r="C169">
        <v>0.24163000000000001</v>
      </c>
      <c r="D169">
        <f t="shared" si="2"/>
        <v>0.24163000000000001</v>
      </c>
      <c r="E169" s="2" t="str">
        <f>VLOOKUP(A169,[1]PaperPhysioParam!$A$3:$D$28,3,FALSE)</f>
        <v>morphometric</v>
      </c>
      <c r="F169" s="2" t="str">
        <f>VLOOKUP(A169,[1]PaperPhysioParam!$A$3:$D$28,4,FALSE)</f>
        <v>Tibia Length</v>
      </c>
      <c r="G169" s="2" t="str">
        <f>VLOOKUP(B169,[1]PaperPhysioParam!$A$3:$D$28,3,FALSE)</f>
        <v>metabolic</v>
      </c>
      <c r="H169" s="2" t="str">
        <f>VLOOKUP(B169,[1]PaperPhysioParam!$A$3:$D$28,4,FALSE)</f>
        <v>serum cholesterol</v>
      </c>
    </row>
    <row r="170" spans="1:8" x14ac:dyDescent="0.25">
      <c r="A170" t="s">
        <v>20</v>
      </c>
      <c r="B170" t="s">
        <v>15</v>
      </c>
      <c r="C170">
        <v>0.19713</v>
      </c>
      <c r="D170">
        <f t="shared" si="2"/>
        <v>0.19713</v>
      </c>
      <c r="E170" s="2" t="str">
        <f>VLOOKUP(A170,[1]PaperPhysioParam!$A$3:$D$28,3,FALSE)</f>
        <v>morphometric</v>
      </c>
      <c r="F170" s="2" t="str">
        <f>VLOOKUP(A170,[1]PaperPhysioParam!$A$3:$D$28,4,FALSE)</f>
        <v>Tibia Length</v>
      </c>
      <c r="G170" s="2">
        <f>VLOOKUP(B170,[1]PaperPhysioParam!$A$3:$D$28,3,FALSE)</f>
        <v>0</v>
      </c>
      <c r="H170" s="2" t="str">
        <f>VLOOKUP(B170,[1]PaperPhysioParam!$A$3:$D$28,4,FALSE)</f>
        <v>serum triglycerid</v>
      </c>
    </row>
    <row r="171" spans="1:8" x14ac:dyDescent="0.25">
      <c r="A171" t="s">
        <v>20</v>
      </c>
      <c r="B171" t="s">
        <v>16</v>
      </c>
      <c r="C171">
        <v>0.70957000000000003</v>
      </c>
      <c r="D171">
        <f t="shared" si="2"/>
        <v>0.70957000000000003</v>
      </c>
      <c r="E171" s="2" t="str">
        <f>VLOOKUP(A171,[1]PaperPhysioParam!$A$3:$D$28,3,FALSE)</f>
        <v>morphometric</v>
      </c>
      <c r="F171" s="2" t="str">
        <f>VLOOKUP(A171,[1]PaperPhysioParam!$A$3:$D$28,4,FALSE)</f>
        <v>Tibia Length</v>
      </c>
      <c r="G171" s="2">
        <f>VLOOKUP(B171,[1]PaperPhysioParam!$A$3:$D$28,3,FALSE)</f>
        <v>0</v>
      </c>
      <c r="H171" s="2" t="str">
        <f>VLOOKUP(B171,[1]PaperPhysioParam!$A$3:$D$28,4,FALSE)</f>
        <v>creatinemia</v>
      </c>
    </row>
    <row r="172" spans="1:8" x14ac:dyDescent="0.25">
      <c r="A172" t="s">
        <v>20</v>
      </c>
      <c r="B172" t="s">
        <v>17</v>
      </c>
      <c r="C172">
        <v>0.27889999999999998</v>
      </c>
      <c r="D172">
        <f t="shared" si="2"/>
        <v>0.27889999999999998</v>
      </c>
      <c r="E172" s="2" t="str">
        <f>VLOOKUP(A172,[1]PaperPhysioParam!$A$3:$D$28,3,FALSE)</f>
        <v>morphometric</v>
      </c>
      <c r="F172" s="2" t="str">
        <f>VLOOKUP(A172,[1]PaperPhysioParam!$A$3:$D$28,4,FALSE)</f>
        <v>Tibia Length</v>
      </c>
      <c r="G172" s="2">
        <f>VLOOKUP(B172,[1]PaperPhysioParam!$A$3:$D$28,3,FALSE)</f>
        <v>0</v>
      </c>
      <c r="H172" s="2" t="str">
        <f>VLOOKUP(B172,[1]PaperPhysioParam!$A$3:$D$28,4,FALSE)</f>
        <v>High Density Lipoprotein</v>
      </c>
    </row>
    <row r="173" spans="1:8" x14ac:dyDescent="0.25">
      <c r="A173" t="s">
        <v>20</v>
      </c>
      <c r="B173" t="s">
        <v>31</v>
      </c>
      <c r="C173">
        <v>-0.21213000000000001</v>
      </c>
      <c r="D173">
        <f t="shared" si="2"/>
        <v>0.21213000000000001</v>
      </c>
      <c r="E173" s="2" t="str">
        <f>VLOOKUP(A173,[1]PaperPhysioParam!$A$3:$D$28,3,FALSE)</f>
        <v>morphometric</v>
      </c>
      <c r="F173" s="2" t="str">
        <f>VLOOKUP(A173,[1]PaperPhysioParam!$A$3:$D$28,4,FALSE)</f>
        <v>Tibia Length</v>
      </c>
      <c r="G173" s="2">
        <f>VLOOKUP(B173,[1]PaperPhysioParam!$A$3:$D$28,3,FALSE)</f>
        <v>0</v>
      </c>
      <c r="H173" s="2" t="str">
        <f>VLOOKUP(B173,[1]PaperPhysioParam!$A$3:$D$28,4,FALSE)</f>
        <v>adiponectin</v>
      </c>
    </row>
    <row r="174" spans="1:8" x14ac:dyDescent="0.25">
      <c r="A174" t="s">
        <v>20</v>
      </c>
      <c r="B174" t="s">
        <v>19</v>
      </c>
      <c r="C174">
        <v>0.16320000000000001</v>
      </c>
      <c r="D174">
        <f t="shared" si="2"/>
        <v>0.16320000000000001</v>
      </c>
      <c r="E174" s="2" t="str">
        <f>VLOOKUP(A174,[1]PaperPhysioParam!$A$3:$D$28,3,FALSE)</f>
        <v>morphometric</v>
      </c>
      <c r="F174" s="2" t="str">
        <f>VLOOKUP(A174,[1]PaperPhysioParam!$A$3:$D$28,4,FALSE)</f>
        <v>Tibia Length</v>
      </c>
      <c r="G174" s="2">
        <f>VLOOKUP(B174,[1]PaperPhysioParam!$A$3:$D$28,3,FALSE)</f>
        <v>0</v>
      </c>
      <c r="H174" s="2" t="str">
        <f>VLOOKUP(B174,[1]PaperPhysioParam!$A$3:$D$28,4,FALSE)</f>
        <v>insulinemia</v>
      </c>
    </row>
    <row r="175" spans="1:8" x14ac:dyDescent="0.25">
      <c r="A175" t="s">
        <v>20</v>
      </c>
      <c r="B175" t="s">
        <v>18</v>
      </c>
      <c r="C175">
        <v>3.5900000000000001E-2</v>
      </c>
      <c r="D175">
        <f t="shared" si="2"/>
        <v>3.5900000000000001E-2</v>
      </c>
      <c r="E175" s="2" t="str">
        <f>VLOOKUP(A175,[1]PaperPhysioParam!$A$3:$D$28,3,FALSE)</f>
        <v>morphometric</v>
      </c>
      <c r="F175" s="2" t="str">
        <f>VLOOKUP(A175,[1]PaperPhysioParam!$A$3:$D$28,4,FALSE)</f>
        <v>Tibia Length</v>
      </c>
      <c r="G175" s="2">
        <f>VLOOKUP(B175,[1]PaperPhysioParam!$A$3:$D$28,3,FALSE)</f>
        <v>0</v>
      </c>
      <c r="H175" s="2" t="str">
        <f>VLOOKUP(B175,[1]PaperPhysioParam!$A$3:$D$28,4,FALSE)</f>
        <v>HOMA-insulin resistance index</v>
      </c>
    </row>
    <row r="176" spans="1:8" x14ac:dyDescent="0.25">
      <c r="A176" t="s">
        <v>22</v>
      </c>
      <c r="B176" t="s">
        <v>7</v>
      </c>
      <c r="C176">
        <v>-0.81399999999999995</v>
      </c>
      <c r="D176">
        <f t="shared" si="2"/>
        <v>0.81399999999999995</v>
      </c>
      <c r="E176" s="2">
        <f>VLOOKUP(A176,[1]PaperPhysioParam!$A$3:$D$28,3,FALSE)</f>
        <v>0</v>
      </c>
      <c r="F176" s="2" t="str">
        <f>VLOOKUP(A176,[1]PaperPhysioParam!$A$3:$D$28,4,FALSE)</f>
        <v>Body Mass</v>
      </c>
      <c r="G176" s="2" t="str">
        <f>VLOOKUP(B176,[1]PaperPhysioParam!$A$3:$D$28,3,FALSE)</f>
        <v>cardiac function</v>
      </c>
      <c r="H176" s="2" t="str">
        <f>VLOOKUP(B176,[1]PaperPhysioParam!$A$3:$D$28,4,FALSE)</f>
        <v>Fractional shortening</v>
      </c>
    </row>
    <row r="177" spans="1:8" x14ac:dyDescent="0.25">
      <c r="A177" t="s">
        <v>22</v>
      </c>
      <c r="B177" t="s">
        <v>6</v>
      </c>
      <c r="C177">
        <v>-0.78890000000000005</v>
      </c>
      <c r="D177">
        <f t="shared" si="2"/>
        <v>0.78890000000000005</v>
      </c>
      <c r="E177" s="2">
        <f>VLOOKUP(A177,[1]PaperPhysioParam!$A$3:$D$28,3,FALSE)</f>
        <v>0</v>
      </c>
      <c r="F177" s="2" t="str">
        <f>VLOOKUP(A177,[1]PaperPhysioParam!$A$3:$D$28,4,FALSE)</f>
        <v>Body Mass</v>
      </c>
      <c r="G177" s="2">
        <f>VLOOKUP(B177,[1]PaperPhysioParam!$A$3:$D$28,3,FALSE)</f>
        <v>0</v>
      </c>
      <c r="H177" s="2" t="str">
        <f>VLOOKUP(B177,[1]PaperPhysioParam!$A$3:$D$28,4,FALSE)</f>
        <v>Ejection fraction</v>
      </c>
    </row>
    <row r="178" spans="1:8" x14ac:dyDescent="0.25">
      <c r="A178" t="s">
        <v>22</v>
      </c>
      <c r="B178" t="s">
        <v>29</v>
      </c>
      <c r="C178">
        <v>0.73763000000000001</v>
      </c>
      <c r="D178">
        <f t="shared" si="2"/>
        <v>0.73763000000000001</v>
      </c>
      <c r="E178" s="2">
        <f>VLOOKUP(A178,[1]PaperPhysioParam!$A$3:$D$28,3,FALSE)</f>
        <v>0</v>
      </c>
      <c r="F178" s="2" t="str">
        <f>VLOOKUP(A178,[1]PaperPhysioParam!$A$3:$D$28,4,FALSE)</f>
        <v>Body Mass</v>
      </c>
      <c r="G178" s="2">
        <f>VLOOKUP(B178,[1]PaperPhysioParam!$A$3:$D$28,3,FALSE)</f>
        <v>0</v>
      </c>
      <c r="H178" s="2" t="str">
        <f>VLOOKUP(B178,[1]PaperPhysioParam!$A$3:$D$28,4,FALSE)</f>
        <v>late wave filing velocity</v>
      </c>
    </row>
    <row r="179" spans="1:8" x14ac:dyDescent="0.25">
      <c r="A179" t="s">
        <v>22</v>
      </c>
      <c r="B179" t="s">
        <v>21</v>
      </c>
      <c r="C179">
        <v>0.56633</v>
      </c>
      <c r="D179">
        <f t="shared" si="2"/>
        <v>0.56633</v>
      </c>
      <c r="E179" s="2">
        <f>VLOOKUP(A179,[1]PaperPhysioParam!$A$3:$D$28,3,FALSE)</f>
        <v>0</v>
      </c>
      <c r="F179" s="2" t="str">
        <f>VLOOKUP(A179,[1]PaperPhysioParam!$A$3:$D$28,4,FALSE)</f>
        <v>Body Mass</v>
      </c>
      <c r="G179" s="2">
        <f>VLOOKUP(B179,[1]PaperPhysioParam!$A$3:$D$28,3,FALSE)</f>
        <v>0</v>
      </c>
      <c r="H179" s="2" t="str">
        <f>VLOOKUP(B179,[1]PaperPhysioParam!$A$3:$D$28,4,FALSE)</f>
        <v>early wave filing deceleration time</v>
      </c>
    </row>
    <row r="180" spans="1:8" x14ac:dyDescent="0.25">
      <c r="A180" t="s">
        <v>22</v>
      </c>
      <c r="B180" t="s">
        <v>30</v>
      </c>
      <c r="C180">
        <v>-0.64859999999999995</v>
      </c>
      <c r="D180">
        <f t="shared" si="2"/>
        <v>0.64859999999999995</v>
      </c>
      <c r="E180" s="2">
        <f>VLOOKUP(A180,[1]PaperPhysioParam!$A$3:$D$28,3,FALSE)</f>
        <v>0</v>
      </c>
      <c r="F180" s="2" t="str">
        <f>VLOOKUP(A180,[1]PaperPhysioParam!$A$3:$D$28,4,FALSE)</f>
        <v>Body Mass</v>
      </c>
      <c r="G180" s="2">
        <f>VLOOKUP(B180,[1]PaperPhysioParam!$A$3:$D$28,3,FALSE)</f>
        <v>0</v>
      </c>
      <c r="H180" s="2" t="str">
        <f>VLOOKUP(B180,[1]PaperPhysioParam!$A$3:$D$28,4,FALSE)</f>
        <v>systolic myocardial velocity at the lateral mitral annulus</v>
      </c>
    </row>
    <row r="181" spans="1:8" x14ac:dyDescent="0.25">
      <c r="A181" t="s">
        <v>22</v>
      </c>
      <c r="B181" t="s">
        <v>9</v>
      </c>
      <c r="C181">
        <v>0.93883000000000005</v>
      </c>
      <c r="D181">
        <f t="shared" si="2"/>
        <v>0.93883000000000005</v>
      </c>
      <c r="E181" s="2">
        <f>VLOOKUP(A181,[1]PaperPhysioParam!$A$3:$D$28,3,FALSE)</f>
        <v>0</v>
      </c>
      <c r="F181" s="2" t="str">
        <f>VLOOKUP(A181,[1]PaperPhysioParam!$A$3:$D$28,4,FALSE)</f>
        <v>Body Mass</v>
      </c>
      <c r="G181" s="2" t="str">
        <f>VLOOKUP(B181,[1]PaperPhysioParam!$A$3:$D$28,3,FALSE)</f>
        <v>cardiac morphology</v>
      </c>
      <c r="H181" s="2" t="str">
        <f>VLOOKUP(B181,[1]PaperPhysioParam!$A$3:$D$28,4,FALSE)</f>
        <v>Aortic Diameter</v>
      </c>
    </row>
    <row r="182" spans="1:8" x14ac:dyDescent="0.25">
      <c r="A182" t="s">
        <v>22</v>
      </c>
      <c r="B182" t="s">
        <v>8</v>
      </c>
      <c r="C182">
        <v>0.96833000000000002</v>
      </c>
      <c r="D182">
        <f t="shared" si="2"/>
        <v>0.96833000000000002</v>
      </c>
      <c r="E182" s="2">
        <f>VLOOKUP(A182,[1]PaperPhysioParam!$A$3:$D$28,3,FALSE)</f>
        <v>0</v>
      </c>
      <c r="F182" s="2" t="str">
        <f>VLOOKUP(A182,[1]PaperPhysioParam!$A$3:$D$28,4,FALSE)</f>
        <v>Body Mass</v>
      </c>
      <c r="G182" s="2">
        <f>VLOOKUP(B182,[1]PaperPhysioParam!$A$3:$D$28,3,FALSE)</f>
        <v>0</v>
      </c>
      <c r="H182" s="2" t="str">
        <f>VLOOKUP(B182,[1]PaperPhysioParam!$A$3:$D$28,4,FALSE)</f>
        <v>Left ventricular internal diameter at end diastole</v>
      </c>
    </row>
    <row r="183" spans="1:8" x14ac:dyDescent="0.25">
      <c r="A183" t="s">
        <v>22</v>
      </c>
      <c r="B183" t="s">
        <v>10</v>
      </c>
      <c r="C183">
        <v>0.93647000000000002</v>
      </c>
      <c r="D183">
        <f t="shared" si="2"/>
        <v>0.93647000000000002</v>
      </c>
      <c r="E183" s="2">
        <f>VLOOKUP(A183,[1]PaperPhysioParam!$A$3:$D$28,3,FALSE)</f>
        <v>0</v>
      </c>
      <c r="F183" s="2" t="str">
        <f>VLOOKUP(A183,[1]PaperPhysioParam!$A$3:$D$28,4,FALSE)</f>
        <v>Body Mass</v>
      </c>
      <c r="G183" s="2">
        <f>VLOOKUP(B183,[1]PaperPhysioParam!$A$3:$D$28,3,FALSE)</f>
        <v>0</v>
      </c>
      <c r="H183" s="2" t="str">
        <f>VLOOKUP(B183,[1]PaperPhysioParam!$A$3:$D$28,4,FALSE)</f>
        <v>Left ventricular internal diameter at end systole</v>
      </c>
    </row>
    <row r="184" spans="1:8" x14ac:dyDescent="0.25">
      <c r="A184" t="s">
        <v>22</v>
      </c>
      <c r="B184" t="s">
        <v>11</v>
      </c>
      <c r="C184">
        <v>0.86477000000000004</v>
      </c>
      <c r="D184">
        <f t="shared" si="2"/>
        <v>0.86477000000000004</v>
      </c>
      <c r="E184" s="2">
        <f>VLOOKUP(A184,[1]PaperPhysioParam!$A$3:$D$28,3,FALSE)</f>
        <v>0</v>
      </c>
      <c r="F184" s="2" t="str">
        <f>VLOOKUP(A184,[1]PaperPhysioParam!$A$3:$D$28,4,FALSE)</f>
        <v>Body Mass</v>
      </c>
      <c r="G184" s="2">
        <f>VLOOKUP(B184,[1]PaperPhysioParam!$A$3:$D$28,3,FALSE)</f>
        <v>0</v>
      </c>
      <c r="H184" s="2" t="str">
        <f>VLOOKUP(B184,[1]PaperPhysioParam!$A$3:$D$28,4,FALSE)</f>
        <v>Posterior wall thickness</v>
      </c>
    </row>
    <row r="185" spans="1:8" x14ac:dyDescent="0.25">
      <c r="A185" t="s">
        <v>22</v>
      </c>
      <c r="B185" t="s">
        <v>13</v>
      </c>
      <c r="C185">
        <v>0.70492999999999995</v>
      </c>
      <c r="D185">
        <f t="shared" si="2"/>
        <v>0.70492999999999995</v>
      </c>
      <c r="E185" s="2">
        <f>VLOOKUP(A185,[1]PaperPhysioParam!$A$3:$D$28,3,FALSE)</f>
        <v>0</v>
      </c>
      <c r="F185" s="2" t="str">
        <f>VLOOKUP(A185,[1]PaperPhysioParam!$A$3:$D$28,4,FALSE)</f>
        <v>Body Mass</v>
      </c>
      <c r="G185" s="2">
        <f>VLOOKUP(B185,[1]PaperPhysioParam!$A$3:$D$28,3,FALSE)</f>
        <v>0</v>
      </c>
      <c r="H185" s="2" t="str">
        <f>VLOOKUP(B185,[1]PaperPhysioParam!$A$3:$D$28,4,FALSE)</f>
        <v>Septal wall thickness</v>
      </c>
    </row>
    <row r="186" spans="1:8" x14ac:dyDescent="0.25">
      <c r="A186" t="s">
        <v>22</v>
      </c>
      <c r="B186" t="s">
        <v>12</v>
      </c>
      <c r="C186">
        <v>0.92359999999999998</v>
      </c>
      <c r="D186">
        <f t="shared" si="2"/>
        <v>0.92359999999999998</v>
      </c>
      <c r="E186" s="2">
        <f>VLOOKUP(A186,[1]PaperPhysioParam!$A$3:$D$28,3,FALSE)</f>
        <v>0</v>
      </c>
      <c r="F186" s="2" t="str">
        <f>VLOOKUP(A186,[1]PaperPhysioParam!$A$3:$D$28,4,FALSE)</f>
        <v>Body Mass</v>
      </c>
      <c r="G186" s="2">
        <f>VLOOKUP(B186,[1]PaperPhysioParam!$A$3:$D$28,3,FALSE)</f>
        <v>0</v>
      </c>
      <c r="H186" s="2" t="str">
        <f>VLOOKUP(B186,[1]PaperPhysioParam!$A$3:$D$28,4,FALSE)</f>
        <v>Left Ventricule Mass</v>
      </c>
    </row>
    <row r="187" spans="1:8" x14ac:dyDescent="0.25">
      <c r="A187" t="s">
        <v>22</v>
      </c>
      <c r="B187" t="s">
        <v>14</v>
      </c>
      <c r="C187">
        <v>0.68037000000000003</v>
      </c>
      <c r="D187">
        <f t="shared" si="2"/>
        <v>0.68037000000000003</v>
      </c>
      <c r="E187" s="2">
        <f>VLOOKUP(A187,[1]PaperPhysioParam!$A$3:$D$28,3,FALSE)</f>
        <v>0</v>
      </c>
      <c r="F187" s="2" t="str">
        <f>VLOOKUP(A187,[1]PaperPhysioParam!$A$3:$D$28,4,FALSE)</f>
        <v>Body Mass</v>
      </c>
      <c r="G187" s="2" t="str">
        <f>VLOOKUP(B187,[1]PaperPhysioParam!$A$3:$D$28,3,FALSE)</f>
        <v>metabolic</v>
      </c>
      <c r="H187" s="2" t="str">
        <f>VLOOKUP(B187,[1]PaperPhysioParam!$A$3:$D$28,4,FALSE)</f>
        <v>serum cholesterol</v>
      </c>
    </row>
    <row r="188" spans="1:8" x14ac:dyDescent="0.25">
      <c r="A188" t="s">
        <v>22</v>
      </c>
      <c r="B188" t="s">
        <v>15</v>
      </c>
      <c r="C188">
        <v>0.60213000000000005</v>
      </c>
      <c r="D188">
        <f t="shared" si="2"/>
        <v>0.60213000000000005</v>
      </c>
      <c r="E188" s="2">
        <f>VLOOKUP(A188,[1]PaperPhysioParam!$A$3:$D$28,3,FALSE)</f>
        <v>0</v>
      </c>
      <c r="F188" s="2" t="str">
        <f>VLOOKUP(A188,[1]PaperPhysioParam!$A$3:$D$28,4,FALSE)</f>
        <v>Body Mass</v>
      </c>
      <c r="G188" s="2">
        <f>VLOOKUP(B188,[1]PaperPhysioParam!$A$3:$D$28,3,FALSE)</f>
        <v>0</v>
      </c>
      <c r="H188" s="2" t="str">
        <f>VLOOKUP(B188,[1]PaperPhysioParam!$A$3:$D$28,4,FALSE)</f>
        <v>serum triglycerid</v>
      </c>
    </row>
    <row r="189" spans="1:8" x14ac:dyDescent="0.25">
      <c r="A189" t="s">
        <v>22</v>
      </c>
      <c r="B189" t="s">
        <v>16</v>
      </c>
      <c r="C189">
        <v>0.84202999999999995</v>
      </c>
      <c r="D189">
        <f t="shared" si="2"/>
        <v>0.84202999999999995</v>
      </c>
      <c r="E189" s="2">
        <f>VLOOKUP(A189,[1]PaperPhysioParam!$A$3:$D$28,3,FALSE)</f>
        <v>0</v>
      </c>
      <c r="F189" s="2" t="str">
        <f>VLOOKUP(A189,[1]PaperPhysioParam!$A$3:$D$28,4,FALSE)</f>
        <v>Body Mass</v>
      </c>
      <c r="G189" s="2">
        <f>VLOOKUP(B189,[1]PaperPhysioParam!$A$3:$D$28,3,FALSE)</f>
        <v>0</v>
      </c>
      <c r="H189" s="2" t="str">
        <f>VLOOKUP(B189,[1]PaperPhysioParam!$A$3:$D$28,4,FALSE)</f>
        <v>creatinemia</v>
      </c>
    </row>
    <row r="190" spans="1:8" x14ac:dyDescent="0.25">
      <c r="A190" t="s">
        <v>22</v>
      </c>
      <c r="B190" t="s">
        <v>17</v>
      </c>
      <c r="C190">
        <v>0.78803000000000001</v>
      </c>
      <c r="D190">
        <f t="shared" si="2"/>
        <v>0.78803000000000001</v>
      </c>
      <c r="E190" s="2">
        <f>VLOOKUP(A190,[1]PaperPhysioParam!$A$3:$D$28,3,FALSE)</f>
        <v>0</v>
      </c>
      <c r="F190" s="2" t="str">
        <f>VLOOKUP(A190,[1]PaperPhysioParam!$A$3:$D$28,4,FALSE)</f>
        <v>Body Mass</v>
      </c>
      <c r="G190" s="2">
        <f>VLOOKUP(B190,[1]PaperPhysioParam!$A$3:$D$28,3,FALSE)</f>
        <v>0</v>
      </c>
      <c r="H190" s="2" t="str">
        <f>VLOOKUP(B190,[1]PaperPhysioParam!$A$3:$D$28,4,FALSE)</f>
        <v>High Density Lipoprotein</v>
      </c>
    </row>
    <row r="191" spans="1:8" x14ac:dyDescent="0.25">
      <c r="A191" t="s">
        <v>22</v>
      </c>
      <c r="B191" t="s">
        <v>31</v>
      </c>
      <c r="C191">
        <v>0.26743</v>
      </c>
      <c r="D191">
        <f t="shared" si="2"/>
        <v>0.26743</v>
      </c>
      <c r="E191" s="2">
        <f>VLOOKUP(A191,[1]PaperPhysioParam!$A$3:$D$28,3,FALSE)</f>
        <v>0</v>
      </c>
      <c r="F191" s="2" t="str">
        <f>VLOOKUP(A191,[1]PaperPhysioParam!$A$3:$D$28,4,FALSE)</f>
        <v>Body Mass</v>
      </c>
      <c r="G191" s="2">
        <f>VLOOKUP(B191,[1]PaperPhysioParam!$A$3:$D$28,3,FALSE)</f>
        <v>0</v>
      </c>
      <c r="H191" s="2" t="str">
        <f>VLOOKUP(B191,[1]PaperPhysioParam!$A$3:$D$28,4,FALSE)</f>
        <v>adiponectin</v>
      </c>
    </row>
    <row r="192" spans="1:8" x14ac:dyDescent="0.25">
      <c r="A192" t="s">
        <v>22</v>
      </c>
      <c r="B192" t="s">
        <v>19</v>
      </c>
      <c r="C192">
        <v>0.68047000000000002</v>
      </c>
      <c r="D192">
        <f t="shared" si="2"/>
        <v>0.68047000000000002</v>
      </c>
      <c r="E192" s="2">
        <f>VLOOKUP(A192,[1]PaperPhysioParam!$A$3:$D$28,3,FALSE)</f>
        <v>0</v>
      </c>
      <c r="F192" s="2" t="str">
        <f>VLOOKUP(A192,[1]PaperPhysioParam!$A$3:$D$28,4,FALSE)</f>
        <v>Body Mass</v>
      </c>
      <c r="G192" s="2">
        <f>VLOOKUP(B192,[1]PaperPhysioParam!$A$3:$D$28,3,FALSE)</f>
        <v>0</v>
      </c>
      <c r="H192" s="2" t="str">
        <f>VLOOKUP(B192,[1]PaperPhysioParam!$A$3:$D$28,4,FALSE)</f>
        <v>insulinemia</v>
      </c>
    </row>
    <row r="193" spans="1:8" x14ac:dyDescent="0.25">
      <c r="A193" t="s">
        <v>22</v>
      </c>
      <c r="B193" t="s">
        <v>18</v>
      </c>
      <c r="C193">
        <v>0.53656999999999999</v>
      </c>
      <c r="D193">
        <f t="shared" si="2"/>
        <v>0.53656999999999999</v>
      </c>
      <c r="E193" s="2">
        <f>VLOOKUP(A193,[1]PaperPhysioParam!$A$3:$D$28,3,FALSE)</f>
        <v>0</v>
      </c>
      <c r="F193" s="2" t="str">
        <f>VLOOKUP(A193,[1]PaperPhysioParam!$A$3:$D$28,4,FALSE)</f>
        <v>Body Mass</v>
      </c>
      <c r="G193" s="2">
        <f>VLOOKUP(B193,[1]PaperPhysioParam!$A$3:$D$28,3,FALSE)</f>
        <v>0</v>
      </c>
      <c r="H193" s="2" t="str">
        <f>VLOOKUP(B193,[1]PaperPhysioParam!$A$3:$D$28,4,FALSE)</f>
        <v>HOMA-insulin resistance index</v>
      </c>
    </row>
    <row r="194" spans="1:8" x14ac:dyDescent="0.25">
      <c r="A194" t="s">
        <v>22</v>
      </c>
      <c r="B194" t="s">
        <v>20</v>
      </c>
      <c r="C194">
        <v>0.7611</v>
      </c>
      <c r="D194">
        <f t="shared" si="2"/>
        <v>0.7611</v>
      </c>
      <c r="E194" s="2">
        <f>VLOOKUP(A194,[1]PaperPhysioParam!$A$3:$D$28,3,FALSE)</f>
        <v>0</v>
      </c>
      <c r="F194" s="2" t="str">
        <f>VLOOKUP(A194,[1]PaperPhysioParam!$A$3:$D$28,4,FALSE)</f>
        <v>Body Mass</v>
      </c>
      <c r="G194" s="2" t="str">
        <f>VLOOKUP(B194,[1]PaperPhysioParam!$A$3:$D$28,3,FALSE)</f>
        <v>morphometric</v>
      </c>
      <c r="H194" s="2" t="str">
        <f>VLOOKUP(B194,[1]PaperPhysioParam!$A$3:$D$28,4,FALSE)</f>
        <v>Tibia Length</v>
      </c>
    </row>
    <row r="195" spans="1:8" x14ac:dyDescent="0.25">
      <c r="A195" t="s">
        <v>23</v>
      </c>
      <c r="B195" t="s">
        <v>7</v>
      </c>
      <c r="C195">
        <v>0.76487000000000005</v>
      </c>
      <c r="D195">
        <f t="shared" si="2"/>
        <v>0.76487000000000005</v>
      </c>
      <c r="E195" s="2" t="str">
        <f>VLOOKUP(A195,[1]PaperPhysioParam!$A$3:$D$28,3,FALSE)</f>
        <v>renal</v>
      </c>
      <c r="F195" s="2" t="str">
        <f>VLOOKUP(A195,[1]PaperPhysioParam!$A$3:$D$28,4,FALSE)</f>
        <v>Urine Excretion of Na+</v>
      </c>
      <c r="G195" s="2" t="str">
        <f>VLOOKUP(B195,[1]PaperPhysioParam!$A$3:$D$28,3,FALSE)</f>
        <v>cardiac function</v>
      </c>
      <c r="H195" s="2" t="str">
        <f>VLOOKUP(B195,[1]PaperPhysioParam!$A$3:$D$28,4,FALSE)</f>
        <v>Fractional shortening</v>
      </c>
    </row>
    <row r="196" spans="1:8" x14ac:dyDescent="0.25">
      <c r="A196" t="s">
        <v>23</v>
      </c>
      <c r="B196" t="s">
        <v>6</v>
      </c>
      <c r="C196">
        <v>0.73160000000000003</v>
      </c>
      <c r="D196">
        <f t="shared" si="2"/>
        <v>0.73160000000000003</v>
      </c>
      <c r="E196" s="2" t="str">
        <f>VLOOKUP(A196,[1]PaperPhysioParam!$A$3:$D$28,3,FALSE)</f>
        <v>renal</v>
      </c>
      <c r="F196" s="2" t="str">
        <f>VLOOKUP(A196,[1]PaperPhysioParam!$A$3:$D$28,4,FALSE)</f>
        <v>Urine Excretion of Na+</v>
      </c>
      <c r="G196" s="2">
        <f>VLOOKUP(B196,[1]PaperPhysioParam!$A$3:$D$28,3,FALSE)</f>
        <v>0</v>
      </c>
      <c r="H196" s="2" t="str">
        <f>VLOOKUP(B196,[1]PaperPhysioParam!$A$3:$D$28,4,FALSE)</f>
        <v>Ejection fraction</v>
      </c>
    </row>
    <row r="197" spans="1:8" x14ac:dyDescent="0.25">
      <c r="A197" t="s">
        <v>23</v>
      </c>
      <c r="B197" t="s">
        <v>29</v>
      </c>
      <c r="C197">
        <v>-0.56299999999999994</v>
      </c>
      <c r="D197">
        <f t="shared" si="2"/>
        <v>0.56299999999999994</v>
      </c>
      <c r="E197" s="2" t="str">
        <f>VLOOKUP(A197,[1]PaperPhysioParam!$A$3:$D$28,3,FALSE)</f>
        <v>renal</v>
      </c>
      <c r="F197" s="2" t="str">
        <f>VLOOKUP(A197,[1]PaperPhysioParam!$A$3:$D$28,4,FALSE)</f>
        <v>Urine Excretion of Na+</v>
      </c>
      <c r="G197" s="2">
        <f>VLOOKUP(B197,[1]PaperPhysioParam!$A$3:$D$28,3,FALSE)</f>
        <v>0</v>
      </c>
      <c r="H197" s="2" t="str">
        <f>VLOOKUP(B197,[1]PaperPhysioParam!$A$3:$D$28,4,FALSE)</f>
        <v>late wave filing velocity</v>
      </c>
    </row>
    <row r="198" spans="1:8" x14ac:dyDescent="0.25">
      <c r="A198" t="s">
        <v>23</v>
      </c>
      <c r="B198" t="s">
        <v>21</v>
      </c>
      <c r="C198">
        <v>-0.31852999999999998</v>
      </c>
      <c r="D198">
        <f t="shared" ref="D198:D261" si="3">ABS(C198)</f>
        <v>0.31852999999999998</v>
      </c>
      <c r="E198" s="2" t="str">
        <f>VLOOKUP(A198,[1]PaperPhysioParam!$A$3:$D$28,3,FALSE)</f>
        <v>renal</v>
      </c>
      <c r="F198" s="2" t="str">
        <f>VLOOKUP(A198,[1]PaperPhysioParam!$A$3:$D$28,4,FALSE)</f>
        <v>Urine Excretion of Na+</v>
      </c>
      <c r="G198" s="2">
        <f>VLOOKUP(B198,[1]PaperPhysioParam!$A$3:$D$28,3,FALSE)</f>
        <v>0</v>
      </c>
      <c r="H198" s="2" t="str">
        <f>VLOOKUP(B198,[1]PaperPhysioParam!$A$3:$D$28,4,FALSE)</f>
        <v>early wave filing deceleration time</v>
      </c>
    </row>
    <row r="199" spans="1:8" x14ac:dyDescent="0.25">
      <c r="A199" t="s">
        <v>23</v>
      </c>
      <c r="B199" t="s">
        <v>30</v>
      </c>
      <c r="C199">
        <v>0.54393000000000002</v>
      </c>
      <c r="D199">
        <f t="shared" si="3"/>
        <v>0.54393000000000002</v>
      </c>
      <c r="E199" s="2" t="str">
        <f>VLOOKUP(A199,[1]PaperPhysioParam!$A$3:$D$28,3,FALSE)</f>
        <v>renal</v>
      </c>
      <c r="F199" s="2" t="str">
        <f>VLOOKUP(A199,[1]PaperPhysioParam!$A$3:$D$28,4,FALSE)</f>
        <v>Urine Excretion of Na+</v>
      </c>
      <c r="G199" s="2">
        <f>VLOOKUP(B199,[1]PaperPhysioParam!$A$3:$D$28,3,FALSE)</f>
        <v>0</v>
      </c>
      <c r="H199" s="2" t="str">
        <f>VLOOKUP(B199,[1]PaperPhysioParam!$A$3:$D$28,4,FALSE)</f>
        <v>systolic myocardial velocity at the lateral mitral annulus</v>
      </c>
    </row>
    <row r="200" spans="1:8" x14ac:dyDescent="0.25">
      <c r="A200" t="s">
        <v>23</v>
      </c>
      <c r="B200" t="s">
        <v>9</v>
      </c>
      <c r="C200">
        <v>-0.73109999999999997</v>
      </c>
      <c r="D200">
        <f t="shared" si="3"/>
        <v>0.73109999999999997</v>
      </c>
      <c r="E200" s="2" t="str">
        <f>VLOOKUP(A200,[1]PaperPhysioParam!$A$3:$D$28,3,FALSE)</f>
        <v>renal</v>
      </c>
      <c r="F200" s="2" t="str">
        <f>VLOOKUP(A200,[1]PaperPhysioParam!$A$3:$D$28,4,FALSE)</f>
        <v>Urine Excretion of Na+</v>
      </c>
      <c r="G200" s="2" t="str">
        <f>VLOOKUP(B200,[1]PaperPhysioParam!$A$3:$D$28,3,FALSE)</f>
        <v>cardiac morphology</v>
      </c>
      <c r="H200" s="2" t="str">
        <f>VLOOKUP(B200,[1]PaperPhysioParam!$A$3:$D$28,4,FALSE)</f>
        <v>Aortic Diameter</v>
      </c>
    </row>
    <row r="201" spans="1:8" x14ac:dyDescent="0.25">
      <c r="A201" t="s">
        <v>23</v>
      </c>
      <c r="B201" t="s">
        <v>8</v>
      </c>
      <c r="C201">
        <v>-0.79657</v>
      </c>
      <c r="D201">
        <f t="shared" si="3"/>
        <v>0.79657</v>
      </c>
      <c r="E201" s="2" t="str">
        <f>VLOOKUP(A201,[1]PaperPhysioParam!$A$3:$D$28,3,FALSE)</f>
        <v>renal</v>
      </c>
      <c r="F201" s="2" t="str">
        <f>VLOOKUP(A201,[1]PaperPhysioParam!$A$3:$D$28,4,FALSE)</f>
        <v>Urine Excretion of Na+</v>
      </c>
      <c r="G201" s="2">
        <f>VLOOKUP(B201,[1]PaperPhysioParam!$A$3:$D$28,3,FALSE)</f>
        <v>0</v>
      </c>
      <c r="H201" s="2" t="str">
        <f>VLOOKUP(B201,[1]PaperPhysioParam!$A$3:$D$28,4,FALSE)</f>
        <v>Left ventricular internal diameter at end diastole</v>
      </c>
    </row>
    <row r="202" spans="1:8" x14ac:dyDescent="0.25">
      <c r="A202" t="s">
        <v>23</v>
      </c>
      <c r="B202" t="s">
        <v>10</v>
      </c>
      <c r="C202">
        <v>-0.81713000000000002</v>
      </c>
      <c r="D202">
        <f t="shared" si="3"/>
        <v>0.81713000000000002</v>
      </c>
      <c r="E202" s="2" t="str">
        <f>VLOOKUP(A202,[1]PaperPhysioParam!$A$3:$D$28,3,FALSE)</f>
        <v>renal</v>
      </c>
      <c r="F202" s="2" t="str">
        <f>VLOOKUP(A202,[1]PaperPhysioParam!$A$3:$D$28,4,FALSE)</f>
        <v>Urine Excretion of Na+</v>
      </c>
      <c r="G202" s="2">
        <f>VLOOKUP(B202,[1]PaperPhysioParam!$A$3:$D$28,3,FALSE)</f>
        <v>0</v>
      </c>
      <c r="H202" s="2" t="str">
        <f>VLOOKUP(B202,[1]PaperPhysioParam!$A$3:$D$28,4,FALSE)</f>
        <v>Left ventricular internal diameter at end systole</v>
      </c>
    </row>
    <row r="203" spans="1:8" x14ac:dyDescent="0.25">
      <c r="A203" t="s">
        <v>23</v>
      </c>
      <c r="B203" t="s">
        <v>11</v>
      </c>
      <c r="C203">
        <v>-0.69903000000000004</v>
      </c>
      <c r="D203">
        <f t="shared" si="3"/>
        <v>0.69903000000000004</v>
      </c>
      <c r="E203" s="2" t="str">
        <f>VLOOKUP(A203,[1]PaperPhysioParam!$A$3:$D$28,3,FALSE)</f>
        <v>renal</v>
      </c>
      <c r="F203" s="2" t="str">
        <f>VLOOKUP(A203,[1]PaperPhysioParam!$A$3:$D$28,4,FALSE)</f>
        <v>Urine Excretion of Na+</v>
      </c>
      <c r="G203" s="2">
        <f>VLOOKUP(B203,[1]PaperPhysioParam!$A$3:$D$28,3,FALSE)</f>
        <v>0</v>
      </c>
      <c r="H203" s="2" t="str">
        <f>VLOOKUP(B203,[1]PaperPhysioParam!$A$3:$D$28,4,FALSE)</f>
        <v>Posterior wall thickness</v>
      </c>
    </row>
    <row r="204" spans="1:8" x14ac:dyDescent="0.25">
      <c r="A204" t="s">
        <v>23</v>
      </c>
      <c r="B204" t="s">
        <v>13</v>
      </c>
      <c r="C204">
        <v>-0.53339999999999999</v>
      </c>
      <c r="D204">
        <f t="shared" si="3"/>
        <v>0.53339999999999999</v>
      </c>
      <c r="E204" s="2" t="str">
        <f>VLOOKUP(A204,[1]PaperPhysioParam!$A$3:$D$28,3,FALSE)</f>
        <v>renal</v>
      </c>
      <c r="F204" s="2" t="str">
        <f>VLOOKUP(A204,[1]PaperPhysioParam!$A$3:$D$28,4,FALSE)</f>
        <v>Urine Excretion of Na+</v>
      </c>
      <c r="G204" s="2">
        <f>VLOOKUP(B204,[1]PaperPhysioParam!$A$3:$D$28,3,FALSE)</f>
        <v>0</v>
      </c>
      <c r="H204" s="2" t="str">
        <f>VLOOKUP(B204,[1]PaperPhysioParam!$A$3:$D$28,4,FALSE)</f>
        <v>Septal wall thickness</v>
      </c>
    </row>
    <row r="205" spans="1:8" x14ac:dyDescent="0.25">
      <c r="A205" t="s">
        <v>23</v>
      </c>
      <c r="B205" t="s">
        <v>12</v>
      </c>
      <c r="C205">
        <v>-0.72233000000000003</v>
      </c>
      <c r="D205">
        <f t="shared" si="3"/>
        <v>0.72233000000000003</v>
      </c>
      <c r="E205" s="2" t="str">
        <f>VLOOKUP(A205,[1]PaperPhysioParam!$A$3:$D$28,3,FALSE)</f>
        <v>renal</v>
      </c>
      <c r="F205" s="2" t="str">
        <f>VLOOKUP(A205,[1]PaperPhysioParam!$A$3:$D$28,4,FALSE)</f>
        <v>Urine Excretion of Na+</v>
      </c>
      <c r="G205" s="2">
        <f>VLOOKUP(B205,[1]PaperPhysioParam!$A$3:$D$28,3,FALSE)</f>
        <v>0</v>
      </c>
      <c r="H205" s="2" t="str">
        <f>VLOOKUP(B205,[1]PaperPhysioParam!$A$3:$D$28,4,FALSE)</f>
        <v>Left Ventricule Mass</v>
      </c>
    </row>
    <row r="206" spans="1:8" x14ac:dyDescent="0.25">
      <c r="A206" t="s">
        <v>23</v>
      </c>
      <c r="B206" t="s">
        <v>14</v>
      </c>
      <c r="C206">
        <v>-0.7238</v>
      </c>
      <c r="D206">
        <f t="shared" si="3"/>
        <v>0.7238</v>
      </c>
      <c r="E206" s="2" t="str">
        <f>VLOOKUP(A206,[1]PaperPhysioParam!$A$3:$D$28,3,FALSE)</f>
        <v>renal</v>
      </c>
      <c r="F206" s="2" t="str">
        <f>VLOOKUP(A206,[1]PaperPhysioParam!$A$3:$D$28,4,FALSE)</f>
        <v>Urine Excretion of Na+</v>
      </c>
      <c r="G206" s="2" t="str">
        <f>VLOOKUP(B206,[1]PaperPhysioParam!$A$3:$D$28,3,FALSE)</f>
        <v>metabolic</v>
      </c>
      <c r="H206" s="2" t="str">
        <f>VLOOKUP(B206,[1]PaperPhysioParam!$A$3:$D$28,4,FALSE)</f>
        <v>serum cholesterol</v>
      </c>
    </row>
    <row r="207" spans="1:8" x14ac:dyDescent="0.25">
      <c r="A207" t="s">
        <v>23</v>
      </c>
      <c r="B207" t="s">
        <v>15</v>
      </c>
      <c r="C207">
        <v>-0.66310000000000002</v>
      </c>
      <c r="D207">
        <f t="shared" si="3"/>
        <v>0.66310000000000002</v>
      </c>
      <c r="E207" s="2" t="str">
        <f>VLOOKUP(A207,[1]PaperPhysioParam!$A$3:$D$28,3,FALSE)</f>
        <v>renal</v>
      </c>
      <c r="F207" s="2" t="str">
        <f>VLOOKUP(A207,[1]PaperPhysioParam!$A$3:$D$28,4,FALSE)</f>
        <v>Urine Excretion of Na+</v>
      </c>
      <c r="G207" s="2">
        <f>VLOOKUP(B207,[1]PaperPhysioParam!$A$3:$D$28,3,FALSE)</f>
        <v>0</v>
      </c>
      <c r="H207" s="2" t="str">
        <f>VLOOKUP(B207,[1]PaperPhysioParam!$A$3:$D$28,4,FALSE)</f>
        <v>serum triglycerid</v>
      </c>
    </row>
    <row r="208" spans="1:8" x14ac:dyDescent="0.25">
      <c r="A208" t="s">
        <v>23</v>
      </c>
      <c r="B208" t="s">
        <v>16</v>
      </c>
      <c r="C208">
        <v>-0.75612999999999997</v>
      </c>
      <c r="D208">
        <f t="shared" si="3"/>
        <v>0.75612999999999997</v>
      </c>
      <c r="E208" s="2" t="str">
        <f>VLOOKUP(A208,[1]PaperPhysioParam!$A$3:$D$28,3,FALSE)</f>
        <v>renal</v>
      </c>
      <c r="F208" s="2" t="str">
        <f>VLOOKUP(A208,[1]PaperPhysioParam!$A$3:$D$28,4,FALSE)</f>
        <v>Urine Excretion of Na+</v>
      </c>
      <c r="G208" s="2">
        <f>VLOOKUP(B208,[1]PaperPhysioParam!$A$3:$D$28,3,FALSE)</f>
        <v>0</v>
      </c>
      <c r="H208" s="2" t="str">
        <f>VLOOKUP(B208,[1]PaperPhysioParam!$A$3:$D$28,4,FALSE)</f>
        <v>creatinemia</v>
      </c>
    </row>
    <row r="209" spans="1:8" x14ac:dyDescent="0.25">
      <c r="A209" t="s">
        <v>23</v>
      </c>
      <c r="B209" t="s">
        <v>17</v>
      </c>
      <c r="C209">
        <v>-0.79576999999999998</v>
      </c>
      <c r="D209">
        <f t="shared" si="3"/>
        <v>0.79576999999999998</v>
      </c>
      <c r="E209" s="2" t="str">
        <f>VLOOKUP(A209,[1]PaperPhysioParam!$A$3:$D$28,3,FALSE)</f>
        <v>renal</v>
      </c>
      <c r="F209" s="2" t="str">
        <f>VLOOKUP(A209,[1]PaperPhysioParam!$A$3:$D$28,4,FALSE)</f>
        <v>Urine Excretion of Na+</v>
      </c>
      <c r="G209" s="2">
        <f>VLOOKUP(B209,[1]PaperPhysioParam!$A$3:$D$28,3,FALSE)</f>
        <v>0</v>
      </c>
      <c r="H209" s="2" t="str">
        <f>VLOOKUP(B209,[1]PaperPhysioParam!$A$3:$D$28,4,FALSE)</f>
        <v>High Density Lipoprotein</v>
      </c>
    </row>
    <row r="210" spans="1:8" x14ac:dyDescent="0.25">
      <c r="A210" t="s">
        <v>23</v>
      </c>
      <c r="B210" t="s">
        <v>31</v>
      </c>
      <c r="C210">
        <v>-0.46672999999999998</v>
      </c>
      <c r="D210">
        <f t="shared" si="3"/>
        <v>0.46672999999999998</v>
      </c>
      <c r="E210" s="2" t="str">
        <f>VLOOKUP(A210,[1]PaperPhysioParam!$A$3:$D$28,3,FALSE)</f>
        <v>renal</v>
      </c>
      <c r="F210" s="2" t="str">
        <f>VLOOKUP(A210,[1]PaperPhysioParam!$A$3:$D$28,4,FALSE)</f>
        <v>Urine Excretion of Na+</v>
      </c>
      <c r="G210" s="2">
        <f>VLOOKUP(B210,[1]PaperPhysioParam!$A$3:$D$28,3,FALSE)</f>
        <v>0</v>
      </c>
      <c r="H210" s="2" t="str">
        <f>VLOOKUP(B210,[1]PaperPhysioParam!$A$3:$D$28,4,FALSE)</f>
        <v>adiponectin</v>
      </c>
    </row>
    <row r="211" spans="1:8" x14ac:dyDescent="0.25">
      <c r="A211" t="s">
        <v>23</v>
      </c>
      <c r="B211" t="s">
        <v>19</v>
      </c>
      <c r="C211">
        <v>-0.70357000000000003</v>
      </c>
      <c r="D211">
        <f t="shared" si="3"/>
        <v>0.70357000000000003</v>
      </c>
      <c r="E211" s="2" t="str">
        <f>VLOOKUP(A211,[1]PaperPhysioParam!$A$3:$D$28,3,FALSE)</f>
        <v>renal</v>
      </c>
      <c r="F211" s="2" t="str">
        <f>VLOOKUP(A211,[1]PaperPhysioParam!$A$3:$D$28,4,FALSE)</f>
        <v>Urine Excretion of Na+</v>
      </c>
      <c r="G211" s="2">
        <f>VLOOKUP(B211,[1]PaperPhysioParam!$A$3:$D$28,3,FALSE)</f>
        <v>0</v>
      </c>
      <c r="H211" s="2" t="str">
        <f>VLOOKUP(B211,[1]PaperPhysioParam!$A$3:$D$28,4,FALSE)</f>
        <v>insulinemia</v>
      </c>
    </row>
    <row r="212" spans="1:8" x14ac:dyDescent="0.25">
      <c r="A212" t="s">
        <v>23</v>
      </c>
      <c r="B212" t="s">
        <v>18</v>
      </c>
      <c r="C212">
        <v>-0.62722999999999995</v>
      </c>
      <c r="D212">
        <f t="shared" si="3"/>
        <v>0.62722999999999995</v>
      </c>
      <c r="E212" s="2" t="str">
        <f>VLOOKUP(A212,[1]PaperPhysioParam!$A$3:$D$28,3,FALSE)</f>
        <v>renal</v>
      </c>
      <c r="F212" s="2" t="str">
        <f>VLOOKUP(A212,[1]PaperPhysioParam!$A$3:$D$28,4,FALSE)</f>
        <v>Urine Excretion of Na+</v>
      </c>
      <c r="G212" s="2">
        <f>VLOOKUP(B212,[1]PaperPhysioParam!$A$3:$D$28,3,FALSE)</f>
        <v>0</v>
      </c>
      <c r="H212" s="2" t="str">
        <f>VLOOKUP(B212,[1]PaperPhysioParam!$A$3:$D$28,4,FALSE)</f>
        <v>HOMA-insulin resistance index</v>
      </c>
    </row>
    <row r="213" spans="1:8" x14ac:dyDescent="0.25">
      <c r="A213" t="s">
        <v>23</v>
      </c>
      <c r="B213" t="s">
        <v>20</v>
      </c>
      <c r="C213">
        <v>-0.52449999999999997</v>
      </c>
      <c r="D213">
        <f t="shared" si="3"/>
        <v>0.52449999999999997</v>
      </c>
      <c r="E213" s="2" t="str">
        <f>VLOOKUP(A213,[1]PaperPhysioParam!$A$3:$D$28,3,FALSE)</f>
        <v>renal</v>
      </c>
      <c r="F213" s="2" t="str">
        <f>VLOOKUP(A213,[1]PaperPhysioParam!$A$3:$D$28,4,FALSE)</f>
        <v>Urine Excretion of Na+</v>
      </c>
      <c r="G213" s="2" t="str">
        <f>VLOOKUP(B213,[1]PaperPhysioParam!$A$3:$D$28,3,FALSE)</f>
        <v>morphometric</v>
      </c>
      <c r="H213" s="2" t="str">
        <f>VLOOKUP(B213,[1]PaperPhysioParam!$A$3:$D$28,4,FALSE)</f>
        <v>Tibia Length</v>
      </c>
    </row>
    <row r="214" spans="1:8" x14ac:dyDescent="0.25">
      <c r="A214" t="s">
        <v>23</v>
      </c>
      <c r="B214" t="s">
        <v>22</v>
      </c>
      <c r="C214">
        <v>-0.85223000000000004</v>
      </c>
      <c r="D214">
        <f t="shared" si="3"/>
        <v>0.85223000000000004</v>
      </c>
      <c r="E214" s="2" t="str">
        <f>VLOOKUP(A214,[1]PaperPhysioParam!$A$3:$D$28,3,FALSE)</f>
        <v>renal</v>
      </c>
      <c r="F214" s="2" t="str">
        <f>VLOOKUP(A214,[1]PaperPhysioParam!$A$3:$D$28,4,FALSE)</f>
        <v>Urine Excretion of Na+</v>
      </c>
      <c r="G214" s="2">
        <f>VLOOKUP(B214,[1]PaperPhysioParam!$A$3:$D$28,3,FALSE)</f>
        <v>0</v>
      </c>
      <c r="H214" s="2" t="str">
        <f>VLOOKUP(B214,[1]PaperPhysioParam!$A$3:$D$28,4,FALSE)</f>
        <v>Body Mass</v>
      </c>
    </row>
    <row r="215" spans="1:8" x14ac:dyDescent="0.25">
      <c r="A215" t="s">
        <v>24</v>
      </c>
      <c r="B215" t="s">
        <v>7</v>
      </c>
      <c r="C215">
        <v>0.76397000000000004</v>
      </c>
      <c r="D215">
        <f t="shared" si="3"/>
        <v>0.76397000000000004</v>
      </c>
      <c r="E215" s="2">
        <f>VLOOKUP(A215,[1]PaperPhysioParam!$A$3:$D$28,3,FALSE)</f>
        <v>0</v>
      </c>
      <c r="F215" s="2" t="str">
        <f>VLOOKUP(A215,[1]PaperPhysioParam!$A$3:$D$28,4,FALSE)</f>
        <v>Urine Excretion of K+</v>
      </c>
      <c r="G215" s="2" t="str">
        <f>VLOOKUP(B215,[1]PaperPhysioParam!$A$3:$D$28,3,FALSE)</f>
        <v>cardiac function</v>
      </c>
      <c r="H215" s="2" t="str">
        <f>VLOOKUP(B215,[1]PaperPhysioParam!$A$3:$D$28,4,FALSE)</f>
        <v>Fractional shortening</v>
      </c>
    </row>
    <row r="216" spans="1:8" x14ac:dyDescent="0.25">
      <c r="A216" t="s">
        <v>24</v>
      </c>
      <c r="B216" t="s">
        <v>6</v>
      </c>
      <c r="C216">
        <v>0.78713</v>
      </c>
      <c r="D216">
        <f t="shared" si="3"/>
        <v>0.78713</v>
      </c>
      <c r="E216" s="2">
        <f>VLOOKUP(A216,[1]PaperPhysioParam!$A$3:$D$28,3,FALSE)</f>
        <v>0</v>
      </c>
      <c r="F216" s="2" t="str">
        <f>VLOOKUP(A216,[1]PaperPhysioParam!$A$3:$D$28,4,FALSE)</f>
        <v>Urine Excretion of K+</v>
      </c>
      <c r="G216" s="2">
        <f>VLOOKUP(B216,[1]PaperPhysioParam!$A$3:$D$28,3,FALSE)</f>
        <v>0</v>
      </c>
      <c r="H216" s="2" t="str">
        <f>VLOOKUP(B216,[1]PaperPhysioParam!$A$3:$D$28,4,FALSE)</f>
        <v>Ejection fraction</v>
      </c>
    </row>
    <row r="217" spans="1:8" x14ac:dyDescent="0.25">
      <c r="A217" t="s">
        <v>24</v>
      </c>
      <c r="B217" t="s">
        <v>29</v>
      </c>
      <c r="C217">
        <v>-0.51827000000000001</v>
      </c>
      <c r="D217">
        <f t="shared" si="3"/>
        <v>0.51827000000000001</v>
      </c>
      <c r="E217" s="2">
        <f>VLOOKUP(A217,[1]PaperPhysioParam!$A$3:$D$28,3,FALSE)</f>
        <v>0</v>
      </c>
      <c r="F217" s="2" t="str">
        <f>VLOOKUP(A217,[1]PaperPhysioParam!$A$3:$D$28,4,FALSE)</f>
        <v>Urine Excretion of K+</v>
      </c>
      <c r="G217" s="2">
        <f>VLOOKUP(B217,[1]PaperPhysioParam!$A$3:$D$28,3,FALSE)</f>
        <v>0</v>
      </c>
      <c r="H217" s="2" t="str">
        <f>VLOOKUP(B217,[1]PaperPhysioParam!$A$3:$D$28,4,FALSE)</f>
        <v>late wave filing velocity</v>
      </c>
    </row>
    <row r="218" spans="1:8" x14ac:dyDescent="0.25">
      <c r="A218" t="s">
        <v>24</v>
      </c>
      <c r="B218" t="s">
        <v>21</v>
      </c>
      <c r="C218">
        <v>-0.21787000000000001</v>
      </c>
      <c r="D218">
        <f t="shared" si="3"/>
        <v>0.21787000000000001</v>
      </c>
      <c r="E218" s="2">
        <f>VLOOKUP(A218,[1]PaperPhysioParam!$A$3:$D$28,3,FALSE)</f>
        <v>0</v>
      </c>
      <c r="F218" s="2" t="str">
        <f>VLOOKUP(A218,[1]PaperPhysioParam!$A$3:$D$28,4,FALSE)</f>
        <v>Urine Excretion of K+</v>
      </c>
      <c r="G218" s="2">
        <f>VLOOKUP(B218,[1]PaperPhysioParam!$A$3:$D$28,3,FALSE)</f>
        <v>0</v>
      </c>
      <c r="H218" s="2" t="str">
        <f>VLOOKUP(B218,[1]PaperPhysioParam!$A$3:$D$28,4,FALSE)</f>
        <v>early wave filing deceleration time</v>
      </c>
    </row>
    <row r="219" spans="1:8" x14ac:dyDescent="0.25">
      <c r="A219" t="s">
        <v>24</v>
      </c>
      <c r="B219" t="s">
        <v>30</v>
      </c>
      <c r="C219">
        <v>0.49486999999999998</v>
      </c>
      <c r="D219">
        <f t="shared" si="3"/>
        <v>0.49486999999999998</v>
      </c>
      <c r="E219" s="2">
        <f>VLOOKUP(A219,[1]PaperPhysioParam!$A$3:$D$28,3,FALSE)</f>
        <v>0</v>
      </c>
      <c r="F219" s="2" t="str">
        <f>VLOOKUP(A219,[1]PaperPhysioParam!$A$3:$D$28,4,FALSE)</f>
        <v>Urine Excretion of K+</v>
      </c>
      <c r="G219" s="2">
        <f>VLOOKUP(B219,[1]PaperPhysioParam!$A$3:$D$28,3,FALSE)</f>
        <v>0</v>
      </c>
      <c r="H219" s="2" t="str">
        <f>VLOOKUP(B219,[1]PaperPhysioParam!$A$3:$D$28,4,FALSE)</f>
        <v>systolic myocardial velocity at the lateral mitral annulus</v>
      </c>
    </row>
    <row r="220" spans="1:8" x14ac:dyDescent="0.25">
      <c r="A220" t="s">
        <v>24</v>
      </c>
      <c r="B220" t="s">
        <v>9</v>
      </c>
      <c r="C220">
        <v>-0.73470000000000002</v>
      </c>
      <c r="D220">
        <f t="shared" si="3"/>
        <v>0.73470000000000002</v>
      </c>
      <c r="E220" s="2">
        <f>VLOOKUP(A220,[1]PaperPhysioParam!$A$3:$D$28,3,FALSE)</f>
        <v>0</v>
      </c>
      <c r="F220" s="2" t="str">
        <f>VLOOKUP(A220,[1]PaperPhysioParam!$A$3:$D$28,4,FALSE)</f>
        <v>Urine Excretion of K+</v>
      </c>
      <c r="G220" s="2" t="str">
        <f>VLOOKUP(B220,[1]PaperPhysioParam!$A$3:$D$28,3,FALSE)</f>
        <v>cardiac morphology</v>
      </c>
      <c r="H220" s="2" t="str">
        <f>VLOOKUP(B220,[1]PaperPhysioParam!$A$3:$D$28,4,FALSE)</f>
        <v>Aortic Diameter</v>
      </c>
    </row>
    <row r="221" spans="1:8" x14ac:dyDescent="0.25">
      <c r="A221" t="s">
        <v>24</v>
      </c>
      <c r="B221" t="s">
        <v>8</v>
      </c>
      <c r="C221">
        <v>-0.78739999999999999</v>
      </c>
      <c r="D221">
        <f t="shared" si="3"/>
        <v>0.78739999999999999</v>
      </c>
      <c r="E221" s="2">
        <f>VLOOKUP(A221,[1]PaperPhysioParam!$A$3:$D$28,3,FALSE)</f>
        <v>0</v>
      </c>
      <c r="F221" s="2" t="str">
        <f>VLOOKUP(A221,[1]PaperPhysioParam!$A$3:$D$28,4,FALSE)</f>
        <v>Urine Excretion of K+</v>
      </c>
      <c r="G221" s="2">
        <f>VLOOKUP(B221,[1]PaperPhysioParam!$A$3:$D$28,3,FALSE)</f>
        <v>0</v>
      </c>
      <c r="H221" s="2" t="str">
        <f>VLOOKUP(B221,[1]PaperPhysioParam!$A$3:$D$28,4,FALSE)</f>
        <v>Left ventricular internal diameter at end diastole</v>
      </c>
    </row>
    <row r="222" spans="1:8" x14ac:dyDescent="0.25">
      <c r="A222" t="s">
        <v>24</v>
      </c>
      <c r="B222" t="s">
        <v>10</v>
      </c>
      <c r="C222">
        <v>-0.83592999999999995</v>
      </c>
      <c r="D222">
        <f t="shared" si="3"/>
        <v>0.83592999999999995</v>
      </c>
      <c r="E222" s="2">
        <f>VLOOKUP(A222,[1]PaperPhysioParam!$A$3:$D$28,3,FALSE)</f>
        <v>0</v>
      </c>
      <c r="F222" s="2" t="str">
        <f>VLOOKUP(A222,[1]PaperPhysioParam!$A$3:$D$28,4,FALSE)</f>
        <v>Urine Excretion of K+</v>
      </c>
      <c r="G222" s="2">
        <f>VLOOKUP(B222,[1]PaperPhysioParam!$A$3:$D$28,3,FALSE)</f>
        <v>0</v>
      </c>
      <c r="H222" s="2" t="str">
        <f>VLOOKUP(B222,[1]PaperPhysioParam!$A$3:$D$28,4,FALSE)</f>
        <v>Left ventricular internal diameter at end systole</v>
      </c>
    </row>
    <row r="223" spans="1:8" x14ac:dyDescent="0.25">
      <c r="A223" t="s">
        <v>24</v>
      </c>
      <c r="B223" t="s">
        <v>11</v>
      </c>
      <c r="C223">
        <v>-0.61922999999999995</v>
      </c>
      <c r="D223">
        <f t="shared" si="3"/>
        <v>0.61922999999999995</v>
      </c>
      <c r="E223" s="2">
        <f>VLOOKUP(A223,[1]PaperPhysioParam!$A$3:$D$28,3,FALSE)</f>
        <v>0</v>
      </c>
      <c r="F223" s="2" t="str">
        <f>VLOOKUP(A223,[1]PaperPhysioParam!$A$3:$D$28,4,FALSE)</f>
        <v>Urine Excretion of K+</v>
      </c>
      <c r="G223" s="2">
        <f>VLOOKUP(B223,[1]PaperPhysioParam!$A$3:$D$28,3,FALSE)</f>
        <v>0</v>
      </c>
      <c r="H223" s="2" t="str">
        <f>VLOOKUP(B223,[1]PaperPhysioParam!$A$3:$D$28,4,FALSE)</f>
        <v>Posterior wall thickness</v>
      </c>
    </row>
    <row r="224" spans="1:8" x14ac:dyDescent="0.25">
      <c r="A224" t="s">
        <v>24</v>
      </c>
      <c r="B224" t="s">
        <v>13</v>
      </c>
      <c r="C224">
        <v>-0.44219999999999998</v>
      </c>
      <c r="D224">
        <f t="shared" si="3"/>
        <v>0.44219999999999998</v>
      </c>
      <c r="E224" s="2">
        <f>VLOOKUP(A224,[1]PaperPhysioParam!$A$3:$D$28,3,FALSE)</f>
        <v>0</v>
      </c>
      <c r="F224" s="2" t="str">
        <f>VLOOKUP(A224,[1]PaperPhysioParam!$A$3:$D$28,4,FALSE)</f>
        <v>Urine Excretion of K+</v>
      </c>
      <c r="G224" s="2">
        <f>VLOOKUP(B224,[1]PaperPhysioParam!$A$3:$D$28,3,FALSE)</f>
        <v>0</v>
      </c>
      <c r="H224" s="2" t="str">
        <f>VLOOKUP(B224,[1]PaperPhysioParam!$A$3:$D$28,4,FALSE)</f>
        <v>Septal wall thickness</v>
      </c>
    </row>
    <row r="225" spans="1:8" x14ac:dyDescent="0.25">
      <c r="A225" t="s">
        <v>24</v>
      </c>
      <c r="B225" t="s">
        <v>12</v>
      </c>
      <c r="C225">
        <v>-0.69447000000000003</v>
      </c>
      <c r="D225">
        <f t="shared" si="3"/>
        <v>0.69447000000000003</v>
      </c>
      <c r="E225" s="2">
        <f>VLOOKUP(A225,[1]PaperPhysioParam!$A$3:$D$28,3,FALSE)</f>
        <v>0</v>
      </c>
      <c r="F225" s="2" t="str">
        <f>VLOOKUP(A225,[1]PaperPhysioParam!$A$3:$D$28,4,FALSE)</f>
        <v>Urine Excretion of K+</v>
      </c>
      <c r="G225" s="2">
        <f>VLOOKUP(B225,[1]PaperPhysioParam!$A$3:$D$28,3,FALSE)</f>
        <v>0</v>
      </c>
      <c r="H225" s="2" t="str">
        <f>VLOOKUP(B225,[1]PaperPhysioParam!$A$3:$D$28,4,FALSE)</f>
        <v>Left Ventricule Mass</v>
      </c>
    </row>
    <row r="226" spans="1:8" x14ac:dyDescent="0.25">
      <c r="A226" t="s">
        <v>24</v>
      </c>
      <c r="B226" t="s">
        <v>14</v>
      </c>
      <c r="C226">
        <v>-0.80349999999999999</v>
      </c>
      <c r="D226">
        <f t="shared" si="3"/>
        <v>0.80349999999999999</v>
      </c>
      <c r="E226" s="2">
        <f>VLOOKUP(A226,[1]PaperPhysioParam!$A$3:$D$28,3,FALSE)</f>
        <v>0</v>
      </c>
      <c r="F226" s="2" t="str">
        <f>VLOOKUP(A226,[1]PaperPhysioParam!$A$3:$D$28,4,FALSE)</f>
        <v>Urine Excretion of K+</v>
      </c>
      <c r="G226" s="2" t="str">
        <f>VLOOKUP(B226,[1]PaperPhysioParam!$A$3:$D$28,3,FALSE)</f>
        <v>metabolic</v>
      </c>
      <c r="H226" s="2" t="str">
        <f>VLOOKUP(B226,[1]PaperPhysioParam!$A$3:$D$28,4,FALSE)</f>
        <v>serum cholesterol</v>
      </c>
    </row>
    <row r="227" spans="1:8" x14ac:dyDescent="0.25">
      <c r="A227" t="s">
        <v>24</v>
      </c>
      <c r="B227" t="s">
        <v>15</v>
      </c>
      <c r="C227">
        <v>-0.74646999999999997</v>
      </c>
      <c r="D227">
        <f t="shared" si="3"/>
        <v>0.74646999999999997</v>
      </c>
      <c r="E227" s="2">
        <f>VLOOKUP(A227,[1]PaperPhysioParam!$A$3:$D$28,3,FALSE)</f>
        <v>0</v>
      </c>
      <c r="F227" s="2" t="str">
        <f>VLOOKUP(A227,[1]PaperPhysioParam!$A$3:$D$28,4,FALSE)</f>
        <v>Urine Excretion of K+</v>
      </c>
      <c r="G227" s="2">
        <f>VLOOKUP(B227,[1]PaperPhysioParam!$A$3:$D$28,3,FALSE)</f>
        <v>0</v>
      </c>
      <c r="H227" s="2" t="str">
        <f>VLOOKUP(B227,[1]PaperPhysioParam!$A$3:$D$28,4,FALSE)</f>
        <v>serum triglycerid</v>
      </c>
    </row>
    <row r="228" spans="1:8" x14ac:dyDescent="0.25">
      <c r="A228" t="s">
        <v>24</v>
      </c>
      <c r="B228" t="s">
        <v>16</v>
      </c>
      <c r="C228">
        <v>-0.71577000000000002</v>
      </c>
      <c r="D228">
        <f t="shared" si="3"/>
        <v>0.71577000000000002</v>
      </c>
      <c r="E228" s="2">
        <f>VLOOKUP(A228,[1]PaperPhysioParam!$A$3:$D$28,3,FALSE)</f>
        <v>0</v>
      </c>
      <c r="F228" s="2" t="str">
        <f>VLOOKUP(A228,[1]PaperPhysioParam!$A$3:$D$28,4,FALSE)</f>
        <v>Urine Excretion of K+</v>
      </c>
      <c r="G228" s="2">
        <f>VLOOKUP(B228,[1]PaperPhysioParam!$A$3:$D$28,3,FALSE)</f>
        <v>0</v>
      </c>
      <c r="H228" s="2" t="str">
        <f>VLOOKUP(B228,[1]PaperPhysioParam!$A$3:$D$28,4,FALSE)</f>
        <v>creatinemia</v>
      </c>
    </row>
    <row r="229" spans="1:8" x14ac:dyDescent="0.25">
      <c r="A229" t="s">
        <v>24</v>
      </c>
      <c r="B229" t="s">
        <v>17</v>
      </c>
      <c r="C229">
        <v>-0.8962</v>
      </c>
      <c r="D229">
        <f t="shared" si="3"/>
        <v>0.8962</v>
      </c>
      <c r="E229" s="2">
        <f>VLOOKUP(A229,[1]PaperPhysioParam!$A$3:$D$28,3,FALSE)</f>
        <v>0</v>
      </c>
      <c r="F229" s="2" t="str">
        <f>VLOOKUP(A229,[1]PaperPhysioParam!$A$3:$D$28,4,FALSE)</f>
        <v>Urine Excretion of K+</v>
      </c>
      <c r="G229" s="2">
        <f>VLOOKUP(B229,[1]PaperPhysioParam!$A$3:$D$28,3,FALSE)</f>
        <v>0</v>
      </c>
      <c r="H229" s="2" t="str">
        <f>VLOOKUP(B229,[1]PaperPhysioParam!$A$3:$D$28,4,FALSE)</f>
        <v>High Density Lipoprotein</v>
      </c>
    </row>
    <row r="230" spans="1:8" x14ac:dyDescent="0.25">
      <c r="A230" t="s">
        <v>24</v>
      </c>
      <c r="B230" t="s">
        <v>31</v>
      </c>
      <c r="C230">
        <v>-0.49819999999999998</v>
      </c>
      <c r="D230">
        <f t="shared" si="3"/>
        <v>0.49819999999999998</v>
      </c>
      <c r="E230" s="2">
        <f>VLOOKUP(A230,[1]PaperPhysioParam!$A$3:$D$28,3,FALSE)</f>
        <v>0</v>
      </c>
      <c r="F230" s="2" t="str">
        <f>VLOOKUP(A230,[1]PaperPhysioParam!$A$3:$D$28,4,FALSE)</f>
        <v>Urine Excretion of K+</v>
      </c>
      <c r="G230" s="2">
        <f>VLOOKUP(B230,[1]PaperPhysioParam!$A$3:$D$28,3,FALSE)</f>
        <v>0</v>
      </c>
      <c r="H230" s="2" t="str">
        <f>VLOOKUP(B230,[1]PaperPhysioParam!$A$3:$D$28,4,FALSE)</f>
        <v>adiponectin</v>
      </c>
    </row>
    <row r="231" spans="1:8" x14ac:dyDescent="0.25">
      <c r="A231" t="s">
        <v>24</v>
      </c>
      <c r="B231" t="s">
        <v>19</v>
      </c>
      <c r="C231">
        <v>-0.84606999999999999</v>
      </c>
      <c r="D231">
        <f t="shared" si="3"/>
        <v>0.84606999999999999</v>
      </c>
      <c r="E231" s="2">
        <f>VLOOKUP(A231,[1]PaperPhysioParam!$A$3:$D$28,3,FALSE)</f>
        <v>0</v>
      </c>
      <c r="F231" s="2" t="str">
        <f>VLOOKUP(A231,[1]PaperPhysioParam!$A$3:$D$28,4,FALSE)</f>
        <v>Urine Excretion of K+</v>
      </c>
      <c r="G231" s="2">
        <f>VLOOKUP(B231,[1]PaperPhysioParam!$A$3:$D$28,3,FALSE)</f>
        <v>0</v>
      </c>
      <c r="H231" s="2" t="str">
        <f>VLOOKUP(B231,[1]PaperPhysioParam!$A$3:$D$28,4,FALSE)</f>
        <v>insulinemia</v>
      </c>
    </row>
    <row r="232" spans="1:8" x14ac:dyDescent="0.25">
      <c r="A232" t="s">
        <v>24</v>
      </c>
      <c r="B232" t="s">
        <v>18</v>
      </c>
      <c r="C232">
        <v>-0.73629999999999995</v>
      </c>
      <c r="D232">
        <f t="shared" si="3"/>
        <v>0.73629999999999995</v>
      </c>
      <c r="E232" s="2">
        <f>VLOOKUP(A232,[1]PaperPhysioParam!$A$3:$D$28,3,FALSE)</f>
        <v>0</v>
      </c>
      <c r="F232" s="2" t="str">
        <f>VLOOKUP(A232,[1]PaperPhysioParam!$A$3:$D$28,4,FALSE)</f>
        <v>Urine Excretion of K+</v>
      </c>
      <c r="G232" s="2">
        <f>VLOOKUP(B232,[1]PaperPhysioParam!$A$3:$D$28,3,FALSE)</f>
        <v>0</v>
      </c>
      <c r="H232" s="2" t="str">
        <f>VLOOKUP(B232,[1]PaperPhysioParam!$A$3:$D$28,4,FALSE)</f>
        <v>HOMA-insulin resistance index</v>
      </c>
    </row>
    <row r="233" spans="1:8" x14ac:dyDescent="0.25">
      <c r="A233" t="s">
        <v>24</v>
      </c>
      <c r="B233" t="s">
        <v>20</v>
      </c>
      <c r="C233">
        <v>-0.39217000000000002</v>
      </c>
      <c r="D233">
        <f t="shared" si="3"/>
        <v>0.39217000000000002</v>
      </c>
      <c r="E233" s="2">
        <f>VLOOKUP(A233,[1]PaperPhysioParam!$A$3:$D$28,3,FALSE)</f>
        <v>0</v>
      </c>
      <c r="F233" s="2" t="str">
        <f>VLOOKUP(A233,[1]PaperPhysioParam!$A$3:$D$28,4,FALSE)</f>
        <v>Urine Excretion of K+</v>
      </c>
      <c r="G233" s="2" t="str">
        <f>VLOOKUP(B233,[1]PaperPhysioParam!$A$3:$D$28,3,FALSE)</f>
        <v>morphometric</v>
      </c>
      <c r="H233" s="2" t="str">
        <f>VLOOKUP(B233,[1]PaperPhysioParam!$A$3:$D$28,4,FALSE)</f>
        <v>Tibia Length</v>
      </c>
    </row>
    <row r="234" spans="1:8" x14ac:dyDescent="0.25">
      <c r="A234" t="s">
        <v>24</v>
      </c>
      <c r="B234" t="s">
        <v>22</v>
      </c>
      <c r="C234">
        <v>-0.86426999999999998</v>
      </c>
      <c r="D234">
        <f t="shared" si="3"/>
        <v>0.86426999999999998</v>
      </c>
      <c r="E234" s="2">
        <f>VLOOKUP(A234,[1]PaperPhysioParam!$A$3:$D$28,3,FALSE)</f>
        <v>0</v>
      </c>
      <c r="F234" s="2" t="str">
        <f>VLOOKUP(A234,[1]PaperPhysioParam!$A$3:$D$28,4,FALSE)</f>
        <v>Urine Excretion of K+</v>
      </c>
      <c r="G234" s="2">
        <f>VLOOKUP(B234,[1]PaperPhysioParam!$A$3:$D$28,3,FALSE)</f>
        <v>0</v>
      </c>
      <c r="H234" s="2" t="str">
        <f>VLOOKUP(B234,[1]PaperPhysioParam!$A$3:$D$28,4,FALSE)</f>
        <v>Body Mass</v>
      </c>
    </row>
    <row r="235" spans="1:8" x14ac:dyDescent="0.25">
      <c r="A235" t="s">
        <v>24</v>
      </c>
      <c r="B235" t="s">
        <v>23</v>
      </c>
      <c r="C235">
        <v>0.91920000000000002</v>
      </c>
      <c r="D235">
        <f t="shared" si="3"/>
        <v>0.91920000000000002</v>
      </c>
      <c r="E235" s="2">
        <f>VLOOKUP(A235,[1]PaperPhysioParam!$A$3:$D$28,3,FALSE)</f>
        <v>0</v>
      </c>
      <c r="F235" s="2" t="str">
        <f>VLOOKUP(A235,[1]PaperPhysioParam!$A$3:$D$28,4,FALSE)</f>
        <v>Urine Excretion of K+</v>
      </c>
      <c r="G235" s="2" t="str">
        <f>VLOOKUP(B235,[1]PaperPhysioParam!$A$3:$D$28,3,FALSE)</f>
        <v>renal</v>
      </c>
      <c r="H235" s="2" t="str">
        <f>VLOOKUP(B235,[1]PaperPhysioParam!$A$3:$D$28,4,FALSE)</f>
        <v>Urine Excretion of Na+</v>
      </c>
    </row>
    <row r="236" spans="1:8" x14ac:dyDescent="0.25">
      <c r="A236" t="s">
        <v>25</v>
      </c>
      <c r="B236" t="s">
        <v>7</v>
      </c>
      <c r="C236">
        <v>0.77397000000000005</v>
      </c>
      <c r="D236">
        <f t="shared" si="3"/>
        <v>0.77397000000000005</v>
      </c>
      <c r="E236" s="2">
        <f>VLOOKUP(A236,[1]PaperPhysioParam!$A$3:$D$28,3,FALSE)</f>
        <v>0</v>
      </c>
      <c r="F236" s="2" t="str">
        <f>VLOOKUP(A236,[1]PaperPhysioParam!$A$3:$D$28,4,FALSE)</f>
        <v>Urine Excretion of Cl-</v>
      </c>
      <c r="G236" s="2" t="str">
        <f>VLOOKUP(B236,[1]PaperPhysioParam!$A$3:$D$28,3,FALSE)</f>
        <v>cardiac function</v>
      </c>
      <c r="H236" s="2" t="str">
        <f>VLOOKUP(B236,[1]PaperPhysioParam!$A$3:$D$28,4,FALSE)</f>
        <v>Fractional shortening</v>
      </c>
    </row>
    <row r="237" spans="1:8" x14ac:dyDescent="0.25">
      <c r="A237" t="s">
        <v>25</v>
      </c>
      <c r="B237" t="s">
        <v>6</v>
      </c>
      <c r="C237">
        <v>0.77222999999999997</v>
      </c>
      <c r="D237">
        <f t="shared" si="3"/>
        <v>0.77222999999999997</v>
      </c>
      <c r="E237" s="2">
        <f>VLOOKUP(A237,[1]PaperPhysioParam!$A$3:$D$28,3,FALSE)</f>
        <v>0</v>
      </c>
      <c r="F237" s="2" t="str">
        <f>VLOOKUP(A237,[1]PaperPhysioParam!$A$3:$D$28,4,FALSE)</f>
        <v>Urine Excretion of Cl-</v>
      </c>
      <c r="G237" s="2">
        <f>VLOOKUP(B237,[1]PaperPhysioParam!$A$3:$D$28,3,FALSE)</f>
        <v>0</v>
      </c>
      <c r="H237" s="2" t="str">
        <f>VLOOKUP(B237,[1]PaperPhysioParam!$A$3:$D$28,4,FALSE)</f>
        <v>Ejection fraction</v>
      </c>
    </row>
    <row r="238" spans="1:8" x14ac:dyDescent="0.25">
      <c r="A238" t="s">
        <v>25</v>
      </c>
      <c r="B238" t="s">
        <v>29</v>
      </c>
      <c r="C238">
        <v>-0.50029999999999997</v>
      </c>
      <c r="D238">
        <f t="shared" si="3"/>
        <v>0.50029999999999997</v>
      </c>
      <c r="E238" s="2">
        <f>VLOOKUP(A238,[1]PaperPhysioParam!$A$3:$D$28,3,FALSE)</f>
        <v>0</v>
      </c>
      <c r="F238" s="2" t="str">
        <f>VLOOKUP(A238,[1]PaperPhysioParam!$A$3:$D$28,4,FALSE)</f>
        <v>Urine Excretion of Cl-</v>
      </c>
      <c r="G238" s="2">
        <f>VLOOKUP(B238,[1]PaperPhysioParam!$A$3:$D$28,3,FALSE)</f>
        <v>0</v>
      </c>
      <c r="H238" s="2" t="str">
        <f>VLOOKUP(B238,[1]PaperPhysioParam!$A$3:$D$28,4,FALSE)</f>
        <v>late wave filing velocity</v>
      </c>
    </row>
    <row r="239" spans="1:8" x14ac:dyDescent="0.25">
      <c r="A239" t="s">
        <v>25</v>
      </c>
      <c r="B239" t="s">
        <v>21</v>
      </c>
      <c r="C239">
        <v>-0.35320000000000001</v>
      </c>
      <c r="D239">
        <f t="shared" si="3"/>
        <v>0.35320000000000001</v>
      </c>
      <c r="E239" s="2">
        <f>VLOOKUP(A239,[1]PaperPhysioParam!$A$3:$D$28,3,FALSE)</f>
        <v>0</v>
      </c>
      <c r="F239" s="2" t="str">
        <f>VLOOKUP(A239,[1]PaperPhysioParam!$A$3:$D$28,4,FALSE)</f>
        <v>Urine Excretion of Cl-</v>
      </c>
      <c r="G239" s="2">
        <f>VLOOKUP(B239,[1]PaperPhysioParam!$A$3:$D$28,3,FALSE)</f>
        <v>0</v>
      </c>
      <c r="H239" s="2" t="str">
        <f>VLOOKUP(B239,[1]PaperPhysioParam!$A$3:$D$28,4,FALSE)</f>
        <v>early wave filing deceleration time</v>
      </c>
    </row>
    <row r="240" spans="1:8" x14ac:dyDescent="0.25">
      <c r="A240" t="s">
        <v>25</v>
      </c>
      <c r="B240" t="s">
        <v>30</v>
      </c>
      <c r="C240">
        <v>0.55273000000000005</v>
      </c>
      <c r="D240">
        <f t="shared" si="3"/>
        <v>0.55273000000000005</v>
      </c>
      <c r="E240" s="2">
        <f>VLOOKUP(A240,[1]PaperPhysioParam!$A$3:$D$28,3,FALSE)</f>
        <v>0</v>
      </c>
      <c r="F240" s="2" t="str">
        <f>VLOOKUP(A240,[1]PaperPhysioParam!$A$3:$D$28,4,FALSE)</f>
        <v>Urine Excretion of Cl-</v>
      </c>
      <c r="G240" s="2">
        <f>VLOOKUP(B240,[1]PaperPhysioParam!$A$3:$D$28,3,FALSE)</f>
        <v>0</v>
      </c>
      <c r="H240" s="2" t="str">
        <f>VLOOKUP(B240,[1]PaperPhysioParam!$A$3:$D$28,4,FALSE)</f>
        <v>systolic myocardial velocity at the lateral mitral annulus</v>
      </c>
    </row>
    <row r="241" spans="1:8" x14ac:dyDescent="0.25">
      <c r="A241" t="s">
        <v>25</v>
      </c>
      <c r="B241" t="s">
        <v>9</v>
      </c>
      <c r="C241">
        <v>-0.75397000000000003</v>
      </c>
      <c r="D241">
        <f t="shared" si="3"/>
        <v>0.75397000000000003</v>
      </c>
      <c r="E241" s="2">
        <f>VLOOKUP(A241,[1]PaperPhysioParam!$A$3:$D$28,3,FALSE)</f>
        <v>0</v>
      </c>
      <c r="F241" s="2" t="str">
        <f>VLOOKUP(A241,[1]PaperPhysioParam!$A$3:$D$28,4,FALSE)</f>
        <v>Urine Excretion of Cl-</v>
      </c>
      <c r="G241" s="2" t="str">
        <f>VLOOKUP(B241,[1]PaperPhysioParam!$A$3:$D$28,3,FALSE)</f>
        <v>cardiac morphology</v>
      </c>
      <c r="H241" s="2" t="str">
        <f>VLOOKUP(B241,[1]PaperPhysioParam!$A$3:$D$28,4,FALSE)</f>
        <v>Aortic Diameter</v>
      </c>
    </row>
    <row r="242" spans="1:8" x14ac:dyDescent="0.25">
      <c r="A242" t="s">
        <v>25</v>
      </c>
      <c r="B242" t="s">
        <v>8</v>
      </c>
      <c r="C242">
        <v>-0.81516999999999995</v>
      </c>
      <c r="D242">
        <f t="shared" si="3"/>
        <v>0.81516999999999995</v>
      </c>
      <c r="E242" s="2">
        <f>VLOOKUP(A242,[1]PaperPhysioParam!$A$3:$D$28,3,FALSE)</f>
        <v>0</v>
      </c>
      <c r="F242" s="2" t="str">
        <f>VLOOKUP(A242,[1]PaperPhysioParam!$A$3:$D$28,4,FALSE)</f>
        <v>Urine Excretion of Cl-</v>
      </c>
      <c r="G242" s="2">
        <f>VLOOKUP(B242,[1]PaperPhysioParam!$A$3:$D$28,3,FALSE)</f>
        <v>0</v>
      </c>
      <c r="H242" s="2" t="str">
        <f>VLOOKUP(B242,[1]PaperPhysioParam!$A$3:$D$28,4,FALSE)</f>
        <v>Left ventricular internal diameter at end diastole</v>
      </c>
    </row>
    <row r="243" spans="1:8" x14ac:dyDescent="0.25">
      <c r="A243" t="s">
        <v>25</v>
      </c>
      <c r="B243" t="s">
        <v>10</v>
      </c>
      <c r="C243">
        <v>-0.82662999999999998</v>
      </c>
      <c r="D243">
        <f t="shared" si="3"/>
        <v>0.82662999999999998</v>
      </c>
      <c r="E243" s="2">
        <f>VLOOKUP(A243,[1]PaperPhysioParam!$A$3:$D$28,3,FALSE)</f>
        <v>0</v>
      </c>
      <c r="F243" s="2" t="str">
        <f>VLOOKUP(A243,[1]PaperPhysioParam!$A$3:$D$28,4,FALSE)</f>
        <v>Urine Excretion of Cl-</v>
      </c>
      <c r="G243" s="2">
        <f>VLOOKUP(B243,[1]PaperPhysioParam!$A$3:$D$28,3,FALSE)</f>
        <v>0</v>
      </c>
      <c r="H243" s="2" t="str">
        <f>VLOOKUP(B243,[1]PaperPhysioParam!$A$3:$D$28,4,FALSE)</f>
        <v>Left ventricular internal diameter at end systole</v>
      </c>
    </row>
    <row r="244" spans="1:8" x14ac:dyDescent="0.25">
      <c r="A244" t="s">
        <v>25</v>
      </c>
      <c r="B244" t="s">
        <v>11</v>
      </c>
      <c r="C244">
        <v>-0.70782999999999996</v>
      </c>
      <c r="D244">
        <f t="shared" si="3"/>
        <v>0.70782999999999996</v>
      </c>
      <c r="E244" s="2">
        <f>VLOOKUP(A244,[1]PaperPhysioParam!$A$3:$D$28,3,FALSE)</f>
        <v>0</v>
      </c>
      <c r="F244" s="2" t="str">
        <f>VLOOKUP(A244,[1]PaperPhysioParam!$A$3:$D$28,4,FALSE)</f>
        <v>Urine Excretion of Cl-</v>
      </c>
      <c r="G244" s="2">
        <f>VLOOKUP(B244,[1]PaperPhysioParam!$A$3:$D$28,3,FALSE)</f>
        <v>0</v>
      </c>
      <c r="H244" s="2" t="str">
        <f>VLOOKUP(B244,[1]PaperPhysioParam!$A$3:$D$28,4,FALSE)</f>
        <v>Posterior wall thickness</v>
      </c>
    </row>
    <row r="245" spans="1:8" x14ac:dyDescent="0.25">
      <c r="A245" t="s">
        <v>25</v>
      </c>
      <c r="B245" t="s">
        <v>13</v>
      </c>
      <c r="C245">
        <v>-0.53076999999999996</v>
      </c>
      <c r="D245">
        <f t="shared" si="3"/>
        <v>0.53076999999999996</v>
      </c>
      <c r="E245" s="2">
        <f>VLOOKUP(A245,[1]PaperPhysioParam!$A$3:$D$28,3,FALSE)</f>
        <v>0</v>
      </c>
      <c r="F245" s="2" t="str">
        <f>VLOOKUP(A245,[1]PaperPhysioParam!$A$3:$D$28,4,FALSE)</f>
        <v>Urine Excretion of Cl-</v>
      </c>
      <c r="G245" s="2">
        <f>VLOOKUP(B245,[1]PaperPhysioParam!$A$3:$D$28,3,FALSE)</f>
        <v>0</v>
      </c>
      <c r="H245" s="2" t="str">
        <f>VLOOKUP(B245,[1]PaperPhysioParam!$A$3:$D$28,4,FALSE)</f>
        <v>Septal wall thickness</v>
      </c>
    </row>
    <row r="246" spans="1:8" x14ac:dyDescent="0.25">
      <c r="A246" t="s">
        <v>25</v>
      </c>
      <c r="B246" t="s">
        <v>12</v>
      </c>
      <c r="C246">
        <v>-0.73182999999999998</v>
      </c>
      <c r="D246">
        <f t="shared" si="3"/>
        <v>0.73182999999999998</v>
      </c>
      <c r="E246" s="2">
        <f>VLOOKUP(A246,[1]PaperPhysioParam!$A$3:$D$28,3,FALSE)</f>
        <v>0</v>
      </c>
      <c r="F246" s="2" t="str">
        <f>VLOOKUP(A246,[1]PaperPhysioParam!$A$3:$D$28,4,FALSE)</f>
        <v>Urine Excretion of Cl-</v>
      </c>
      <c r="G246" s="2">
        <f>VLOOKUP(B246,[1]PaperPhysioParam!$A$3:$D$28,3,FALSE)</f>
        <v>0</v>
      </c>
      <c r="H246" s="2" t="str">
        <f>VLOOKUP(B246,[1]PaperPhysioParam!$A$3:$D$28,4,FALSE)</f>
        <v>Left Ventricule Mass</v>
      </c>
    </row>
    <row r="247" spans="1:8" x14ac:dyDescent="0.25">
      <c r="A247" t="s">
        <v>25</v>
      </c>
      <c r="B247" t="s">
        <v>14</v>
      </c>
      <c r="C247">
        <v>-0.73240000000000005</v>
      </c>
      <c r="D247">
        <f t="shared" si="3"/>
        <v>0.73240000000000005</v>
      </c>
      <c r="E247" s="2">
        <f>VLOOKUP(A247,[1]PaperPhysioParam!$A$3:$D$28,3,FALSE)</f>
        <v>0</v>
      </c>
      <c r="F247" s="2" t="str">
        <f>VLOOKUP(A247,[1]PaperPhysioParam!$A$3:$D$28,4,FALSE)</f>
        <v>Urine Excretion of Cl-</v>
      </c>
      <c r="G247" s="2" t="str">
        <f>VLOOKUP(B247,[1]PaperPhysioParam!$A$3:$D$28,3,FALSE)</f>
        <v>metabolic</v>
      </c>
      <c r="H247" s="2" t="str">
        <f>VLOOKUP(B247,[1]PaperPhysioParam!$A$3:$D$28,4,FALSE)</f>
        <v>serum cholesterol</v>
      </c>
    </row>
    <row r="248" spans="1:8" x14ac:dyDescent="0.25">
      <c r="A248" t="s">
        <v>25</v>
      </c>
      <c r="B248" t="s">
        <v>15</v>
      </c>
      <c r="C248">
        <v>-0.65866999999999998</v>
      </c>
      <c r="D248">
        <f t="shared" si="3"/>
        <v>0.65866999999999998</v>
      </c>
      <c r="E248" s="2">
        <f>VLOOKUP(A248,[1]PaperPhysioParam!$A$3:$D$28,3,FALSE)</f>
        <v>0</v>
      </c>
      <c r="F248" s="2" t="str">
        <f>VLOOKUP(A248,[1]PaperPhysioParam!$A$3:$D$28,4,FALSE)</f>
        <v>Urine Excretion of Cl-</v>
      </c>
      <c r="G248" s="2">
        <f>VLOOKUP(B248,[1]PaperPhysioParam!$A$3:$D$28,3,FALSE)</f>
        <v>0</v>
      </c>
      <c r="H248" s="2" t="str">
        <f>VLOOKUP(B248,[1]PaperPhysioParam!$A$3:$D$28,4,FALSE)</f>
        <v>serum triglycerid</v>
      </c>
    </row>
    <row r="249" spans="1:8" x14ac:dyDescent="0.25">
      <c r="A249" t="s">
        <v>25</v>
      </c>
      <c r="B249" t="s">
        <v>16</v>
      </c>
      <c r="C249">
        <v>-0.78873000000000004</v>
      </c>
      <c r="D249">
        <f t="shared" si="3"/>
        <v>0.78873000000000004</v>
      </c>
      <c r="E249" s="2">
        <f>VLOOKUP(A249,[1]PaperPhysioParam!$A$3:$D$28,3,FALSE)</f>
        <v>0</v>
      </c>
      <c r="F249" s="2" t="str">
        <f>VLOOKUP(A249,[1]PaperPhysioParam!$A$3:$D$28,4,FALSE)</f>
        <v>Urine Excretion of Cl-</v>
      </c>
      <c r="G249" s="2">
        <f>VLOOKUP(B249,[1]PaperPhysioParam!$A$3:$D$28,3,FALSE)</f>
        <v>0</v>
      </c>
      <c r="H249" s="2" t="str">
        <f>VLOOKUP(B249,[1]PaperPhysioParam!$A$3:$D$28,4,FALSE)</f>
        <v>creatinemia</v>
      </c>
    </row>
    <row r="250" spans="1:8" x14ac:dyDescent="0.25">
      <c r="A250" t="s">
        <v>25</v>
      </c>
      <c r="B250" t="s">
        <v>17</v>
      </c>
      <c r="C250">
        <v>-0.83157000000000003</v>
      </c>
      <c r="D250">
        <f t="shared" si="3"/>
        <v>0.83157000000000003</v>
      </c>
      <c r="E250" s="2">
        <f>VLOOKUP(A250,[1]PaperPhysioParam!$A$3:$D$28,3,FALSE)</f>
        <v>0</v>
      </c>
      <c r="F250" s="2" t="str">
        <f>VLOOKUP(A250,[1]PaperPhysioParam!$A$3:$D$28,4,FALSE)</f>
        <v>Urine Excretion of Cl-</v>
      </c>
      <c r="G250" s="2">
        <f>VLOOKUP(B250,[1]PaperPhysioParam!$A$3:$D$28,3,FALSE)</f>
        <v>0</v>
      </c>
      <c r="H250" s="2" t="str">
        <f>VLOOKUP(B250,[1]PaperPhysioParam!$A$3:$D$28,4,FALSE)</f>
        <v>High Density Lipoprotein</v>
      </c>
    </row>
    <row r="251" spans="1:8" x14ac:dyDescent="0.25">
      <c r="A251" t="s">
        <v>25</v>
      </c>
      <c r="B251" t="s">
        <v>31</v>
      </c>
      <c r="C251">
        <v>-0.40612999999999999</v>
      </c>
      <c r="D251">
        <f t="shared" si="3"/>
        <v>0.40612999999999999</v>
      </c>
      <c r="E251" s="2">
        <f>VLOOKUP(A251,[1]PaperPhysioParam!$A$3:$D$28,3,FALSE)</f>
        <v>0</v>
      </c>
      <c r="F251" s="2" t="str">
        <f>VLOOKUP(A251,[1]PaperPhysioParam!$A$3:$D$28,4,FALSE)</f>
        <v>Urine Excretion of Cl-</v>
      </c>
      <c r="G251" s="2">
        <f>VLOOKUP(B251,[1]PaperPhysioParam!$A$3:$D$28,3,FALSE)</f>
        <v>0</v>
      </c>
      <c r="H251" s="2" t="str">
        <f>VLOOKUP(B251,[1]PaperPhysioParam!$A$3:$D$28,4,FALSE)</f>
        <v>adiponectin</v>
      </c>
    </row>
    <row r="252" spans="1:8" x14ac:dyDescent="0.25">
      <c r="A252" t="s">
        <v>25</v>
      </c>
      <c r="B252" t="s">
        <v>19</v>
      </c>
      <c r="C252">
        <v>-0.70099999999999996</v>
      </c>
      <c r="D252">
        <f t="shared" si="3"/>
        <v>0.70099999999999996</v>
      </c>
      <c r="E252" s="2">
        <f>VLOOKUP(A252,[1]PaperPhysioParam!$A$3:$D$28,3,FALSE)</f>
        <v>0</v>
      </c>
      <c r="F252" s="2" t="str">
        <f>VLOOKUP(A252,[1]PaperPhysioParam!$A$3:$D$28,4,FALSE)</f>
        <v>Urine Excretion of Cl-</v>
      </c>
      <c r="G252" s="2">
        <f>VLOOKUP(B252,[1]PaperPhysioParam!$A$3:$D$28,3,FALSE)</f>
        <v>0</v>
      </c>
      <c r="H252" s="2" t="str">
        <f>VLOOKUP(B252,[1]PaperPhysioParam!$A$3:$D$28,4,FALSE)</f>
        <v>insulinemia</v>
      </c>
    </row>
    <row r="253" spans="1:8" x14ac:dyDescent="0.25">
      <c r="A253" t="s">
        <v>25</v>
      </c>
      <c r="B253" t="s">
        <v>18</v>
      </c>
      <c r="C253">
        <v>-0.61070000000000002</v>
      </c>
      <c r="D253">
        <f t="shared" si="3"/>
        <v>0.61070000000000002</v>
      </c>
      <c r="E253" s="2">
        <f>VLOOKUP(A253,[1]PaperPhysioParam!$A$3:$D$28,3,FALSE)</f>
        <v>0</v>
      </c>
      <c r="F253" s="2" t="str">
        <f>VLOOKUP(A253,[1]PaperPhysioParam!$A$3:$D$28,4,FALSE)</f>
        <v>Urine Excretion of Cl-</v>
      </c>
      <c r="G253" s="2">
        <f>VLOOKUP(B253,[1]PaperPhysioParam!$A$3:$D$28,3,FALSE)</f>
        <v>0</v>
      </c>
      <c r="H253" s="2" t="str">
        <f>VLOOKUP(B253,[1]PaperPhysioParam!$A$3:$D$28,4,FALSE)</f>
        <v>HOMA-insulin resistance index</v>
      </c>
    </row>
    <row r="254" spans="1:8" x14ac:dyDescent="0.25">
      <c r="A254" t="s">
        <v>25</v>
      </c>
      <c r="B254" t="s">
        <v>20</v>
      </c>
      <c r="C254">
        <v>-0.49073</v>
      </c>
      <c r="D254">
        <f t="shared" si="3"/>
        <v>0.49073</v>
      </c>
      <c r="E254" s="2">
        <f>VLOOKUP(A254,[1]PaperPhysioParam!$A$3:$D$28,3,FALSE)</f>
        <v>0</v>
      </c>
      <c r="F254" s="2" t="str">
        <f>VLOOKUP(A254,[1]PaperPhysioParam!$A$3:$D$28,4,FALSE)</f>
        <v>Urine Excretion of Cl-</v>
      </c>
      <c r="G254" s="2" t="str">
        <f>VLOOKUP(B254,[1]PaperPhysioParam!$A$3:$D$28,3,FALSE)</f>
        <v>morphometric</v>
      </c>
      <c r="H254" s="2" t="str">
        <f>VLOOKUP(B254,[1]PaperPhysioParam!$A$3:$D$28,4,FALSE)</f>
        <v>Tibia Length</v>
      </c>
    </row>
    <row r="255" spans="1:8" x14ac:dyDescent="0.25">
      <c r="A255" t="s">
        <v>25</v>
      </c>
      <c r="B255" t="s">
        <v>22</v>
      </c>
      <c r="C255">
        <v>-0.8569</v>
      </c>
      <c r="D255">
        <f t="shared" si="3"/>
        <v>0.8569</v>
      </c>
      <c r="E255" s="2">
        <f>VLOOKUP(A255,[1]PaperPhysioParam!$A$3:$D$28,3,FALSE)</f>
        <v>0</v>
      </c>
      <c r="F255" s="2" t="str">
        <f>VLOOKUP(A255,[1]PaperPhysioParam!$A$3:$D$28,4,FALSE)</f>
        <v>Urine Excretion of Cl-</v>
      </c>
      <c r="G255" s="2">
        <f>VLOOKUP(B255,[1]PaperPhysioParam!$A$3:$D$28,3,FALSE)</f>
        <v>0</v>
      </c>
      <c r="H255" s="2" t="str">
        <f>VLOOKUP(B255,[1]PaperPhysioParam!$A$3:$D$28,4,FALSE)</f>
        <v>Body Mass</v>
      </c>
    </row>
    <row r="256" spans="1:8" x14ac:dyDescent="0.25">
      <c r="A256" t="s">
        <v>25</v>
      </c>
      <c r="B256" t="s">
        <v>23</v>
      </c>
      <c r="C256">
        <v>0.93289999999999995</v>
      </c>
      <c r="D256">
        <f t="shared" si="3"/>
        <v>0.93289999999999995</v>
      </c>
      <c r="E256" s="2">
        <f>VLOOKUP(A256,[1]PaperPhysioParam!$A$3:$D$28,3,FALSE)</f>
        <v>0</v>
      </c>
      <c r="F256" s="2" t="str">
        <f>VLOOKUP(A256,[1]PaperPhysioParam!$A$3:$D$28,4,FALSE)</f>
        <v>Urine Excretion of Cl-</v>
      </c>
      <c r="G256" s="2" t="str">
        <f>VLOOKUP(B256,[1]PaperPhysioParam!$A$3:$D$28,3,FALSE)</f>
        <v>renal</v>
      </c>
      <c r="H256" s="2" t="str">
        <f>VLOOKUP(B256,[1]PaperPhysioParam!$A$3:$D$28,4,FALSE)</f>
        <v>Urine Excretion of Na+</v>
      </c>
    </row>
    <row r="257" spans="1:8" x14ac:dyDescent="0.25">
      <c r="A257" t="s">
        <v>25</v>
      </c>
      <c r="B257" t="s">
        <v>24</v>
      </c>
      <c r="C257">
        <v>0.92373000000000005</v>
      </c>
      <c r="D257">
        <f t="shared" si="3"/>
        <v>0.92373000000000005</v>
      </c>
      <c r="E257" s="2">
        <f>VLOOKUP(A257,[1]PaperPhysioParam!$A$3:$D$28,3,FALSE)</f>
        <v>0</v>
      </c>
      <c r="F257" s="2" t="str">
        <f>VLOOKUP(A257,[1]PaperPhysioParam!$A$3:$D$28,4,FALSE)</f>
        <v>Urine Excretion of Cl-</v>
      </c>
      <c r="G257" s="2">
        <f>VLOOKUP(B257,[1]PaperPhysioParam!$A$3:$D$28,3,FALSE)</f>
        <v>0</v>
      </c>
      <c r="H257" s="2" t="str">
        <f>VLOOKUP(B257,[1]PaperPhysioParam!$A$3:$D$28,4,FALSE)</f>
        <v>Urine Excretion of K+</v>
      </c>
    </row>
    <row r="258" spans="1:8" x14ac:dyDescent="0.25">
      <c r="A258" t="s">
        <v>26</v>
      </c>
      <c r="B258" t="s">
        <v>7</v>
      </c>
      <c r="C258">
        <v>0.39860000000000001</v>
      </c>
      <c r="D258">
        <f t="shared" si="3"/>
        <v>0.39860000000000001</v>
      </c>
      <c r="E258" s="2">
        <f>VLOOKUP(A258,[1]PaperPhysioParam!$A$3:$D$28,3,FALSE)</f>
        <v>0</v>
      </c>
      <c r="F258" s="2" t="str">
        <f>VLOOKUP(A258,[1]PaperPhysioParam!$A$3:$D$28,4,FALSE)</f>
        <v>Urine Excretion of Ca++</v>
      </c>
      <c r="G258" s="2" t="str">
        <f>VLOOKUP(B258,[1]PaperPhysioParam!$A$3:$D$28,3,FALSE)</f>
        <v>cardiac function</v>
      </c>
      <c r="H258" s="2" t="str">
        <f>VLOOKUP(B258,[1]PaperPhysioParam!$A$3:$D$28,4,FALSE)</f>
        <v>Fractional shortening</v>
      </c>
    </row>
    <row r="259" spans="1:8" x14ac:dyDescent="0.25">
      <c r="A259" t="s">
        <v>26</v>
      </c>
      <c r="B259" t="s">
        <v>6</v>
      </c>
      <c r="C259">
        <v>0.36442999999999998</v>
      </c>
      <c r="D259">
        <f t="shared" si="3"/>
        <v>0.36442999999999998</v>
      </c>
      <c r="E259" s="2">
        <f>VLOOKUP(A259,[1]PaperPhysioParam!$A$3:$D$28,3,FALSE)</f>
        <v>0</v>
      </c>
      <c r="F259" s="2" t="str">
        <f>VLOOKUP(A259,[1]PaperPhysioParam!$A$3:$D$28,4,FALSE)</f>
        <v>Urine Excretion of Ca++</v>
      </c>
      <c r="G259" s="2">
        <f>VLOOKUP(B259,[1]PaperPhysioParam!$A$3:$D$28,3,FALSE)</f>
        <v>0</v>
      </c>
      <c r="H259" s="2" t="str">
        <f>VLOOKUP(B259,[1]PaperPhysioParam!$A$3:$D$28,4,FALSE)</f>
        <v>Ejection fraction</v>
      </c>
    </row>
    <row r="260" spans="1:8" x14ac:dyDescent="0.25">
      <c r="A260" t="s">
        <v>26</v>
      </c>
      <c r="B260" t="s">
        <v>29</v>
      </c>
      <c r="C260">
        <v>-0.77073000000000003</v>
      </c>
      <c r="D260">
        <f t="shared" si="3"/>
        <v>0.77073000000000003</v>
      </c>
      <c r="E260" s="2">
        <f>VLOOKUP(A260,[1]PaperPhysioParam!$A$3:$D$28,3,FALSE)</f>
        <v>0</v>
      </c>
      <c r="F260" s="2" t="str">
        <f>VLOOKUP(A260,[1]PaperPhysioParam!$A$3:$D$28,4,FALSE)</f>
        <v>Urine Excretion of Ca++</v>
      </c>
      <c r="G260" s="2">
        <f>VLOOKUP(B260,[1]PaperPhysioParam!$A$3:$D$28,3,FALSE)</f>
        <v>0</v>
      </c>
      <c r="H260" s="2" t="str">
        <f>VLOOKUP(B260,[1]PaperPhysioParam!$A$3:$D$28,4,FALSE)</f>
        <v>late wave filing velocity</v>
      </c>
    </row>
    <row r="261" spans="1:8" x14ac:dyDescent="0.25">
      <c r="A261" t="s">
        <v>26</v>
      </c>
      <c r="B261" t="s">
        <v>21</v>
      </c>
      <c r="C261">
        <v>-0.72602999999999995</v>
      </c>
      <c r="D261">
        <f t="shared" si="3"/>
        <v>0.72602999999999995</v>
      </c>
      <c r="E261" s="2">
        <f>VLOOKUP(A261,[1]PaperPhysioParam!$A$3:$D$28,3,FALSE)</f>
        <v>0</v>
      </c>
      <c r="F261" s="2" t="str">
        <f>VLOOKUP(A261,[1]PaperPhysioParam!$A$3:$D$28,4,FALSE)</f>
        <v>Urine Excretion of Ca++</v>
      </c>
      <c r="G261" s="2">
        <f>VLOOKUP(B261,[1]PaperPhysioParam!$A$3:$D$28,3,FALSE)</f>
        <v>0</v>
      </c>
      <c r="H261" s="2" t="str">
        <f>VLOOKUP(B261,[1]PaperPhysioParam!$A$3:$D$28,4,FALSE)</f>
        <v>early wave filing deceleration time</v>
      </c>
    </row>
    <row r="262" spans="1:8" x14ac:dyDescent="0.25">
      <c r="A262" t="s">
        <v>26</v>
      </c>
      <c r="B262" t="s">
        <v>30</v>
      </c>
      <c r="C262">
        <v>0.22197</v>
      </c>
      <c r="D262">
        <f t="shared" ref="D262:D325" si="4">ABS(C262)</f>
        <v>0.22197</v>
      </c>
      <c r="E262" s="2">
        <f>VLOOKUP(A262,[1]PaperPhysioParam!$A$3:$D$28,3,FALSE)</f>
        <v>0</v>
      </c>
      <c r="F262" s="2" t="str">
        <f>VLOOKUP(A262,[1]PaperPhysioParam!$A$3:$D$28,4,FALSE)</f>
        <v>Urine Excretion of Ca++</v>
      </c>
      <c r="G262" s="2">
        <f>VLOOKUP(B262,[1]PaperPhysioParam!$A$3:$D$28,3,FALSE)</f>
        <v>0</v>
      </c>
      <c r="H262" s="2" t="str">
        <f>VLOOKUP(B262,[1]PaperPhysioParam!$A$3:$D$28,4,FALSE)</f>
        <v>systolic myocardial velocity at the lateral mitral annulus</v>
      </c>
    </row>
    <row r="263" spans="1:8" x14ac:dyDescent="0.25">
      <c r="A263" t="s">
        <v>26</v>
      </c>
      <c r="B263" t="s">
        <v>9</v>
      </c>
      <c r="C263">
        <v>-0.74156999999999995</v>
      </c>
      <c r="D263">
        <f t="shared" si="4"/>
        <v>0.74156999999999995</v>
      </c>
      <c r="E263" s="2">
        <f>VLOOKUP(A263,[1]PaperPhysioParam!$A$3:$D$28,3,FALSE)</f>
        <v>0</v>
      </c>
      <c r="F263" s="2" t="str">
        <f>VLOOKUP(A263,[1]PaperPhysioParam!$A$3:$D$28,4,FALSE)</f>
        <v>Urine Excretion of Ca++</v>
      </c>
      <c r="G263" s="2" t="str">
        <f>VLOOKUP(B263,[1]PaperPhysioParam!$A$3:$D$28,3,FALSE)</f>
        <v>cardiac morphology</v>
      </c>
      <c r="H263" s="2" t="str">
        <f>VLOOKUP(B263,[1]PaperPhysioParam!$A$3:$D$28,4,FALSE)</f>
        <v>Aortic Diameter</v>
      </c>
    </row>
    <row r="264" spans="1:8" x14ac:dyDescent="0.25">
      <c r="A264" t="s">
        <v>26</v>
      </c>
      <c r="B264" t="s">
        <v>8</v>
      </c>
      <c r="C264">
        <v>-0.72323000000000004</v>
      </c>
      <c r="D264">
        <f t="shared" si="4"/>
        <v>0.72323000000000004</v>
      </c>
      <c r="E264" s="2">
        <f>VLOOKUP(A264,[1]PaperPhysioParam!$A$3:$D$28,3,FALSE)</f>
        <v>0</v>
      </c>
      <c r="F264" s="2" t="str">
        <f>VLOOKUP(A264,[1]PaperPhysioParam!$A$3:$D$28,4,FALSE)</f>
        <v>Urine Excretion of Ca++</v>
      </c>
      <c r="G264" s="2">
        <f>VLOOKUP(B264,[1]PaperPhysioParam!$A$3:$D$28,3,FALSE)</f>
        <v>0</v>
      </c>
      <c r="H264" s="2" t="str">
        <f>VLOOKUP(B264,[1]PaperPhysioParam!$A$3:$D$28,4,FALSE)</f>
        <v>Left ventricular internal diameter at end diastole</v>
      </c>
    </row>
    <row r="265" spans="1:8" x14ac:dyDescent="0.25">
      <c r="A265" t="s">
        <v>26</v>
      </c>
      <c r="B265" t="s">
        <v>10</v>
      </c>
      <c r="C265">
        <v>-0.58167000000000002</v>
      </c>
      <c r="D265">
        <f t="shared" si="4"/>
        <v>0.58167000000000002</v>
      </c>
      <c r="E265" s="2">
        <f>VLOOKUP(A265,[1]PaperPhysioParam!$A$3:$D$28,3,FALSE)</f>
        <v>0</v>
      </c>
      <c r="F265" s="2" t="str">
        <f>VLOOKUP(A265,[1]PaperPhysioParam!$A$3:$D$28,4,FALSE)</f>
        <v>Urine Excretion of Ca++</v>
      </c>
      <c r="G265" s="2">
        <f>VLOOKUP(B265,[1]PaperPhysioParam!$A$3:$D$28,3,FALSE)</f>
        <v>0</v>
      </c>
      <c r="H265" s="2" t="str">
        <f>VLOOKUP(B265,[1]PaperPhysioParam!$A$3:$D$28,4,FALSE)</f>
        <v>Left ventricular internal diameter at end systole</v>
      </c>
    </row>
    <row r="266" spans="1:8" x14ac:dyDescent="0.25">
      <c r="A266" t="s">
        <v>26</v>
      </c>
      <c r="B266" t="s">
        <v>11</v>
      </c>
      <c r="C266">
        <v>-0.79232999999999998</v>
      </c>
      <c r="D266">
        <f t="shared" si="4"/>
        <v>0.79232999999999998</v>
      </c>
      <c r="E266" s="2">
        <f>VLOOKUP(A266,[1]PaperPhysioParam!$A$3:$D$28,3,FALSE)</f>
        <v>0</v>
      </c>
      <c r="F266" s="2" t="str">
        <f>VLOOKUP(A266,[1]PaperPhysioParam!$A$3:$D$28,4,FALSE)</f>
        <v>Urine Excretion of Ca++</v>
      </c>
      <c r="G266" s="2">
        <f>VLOOKUP(B266,[1]PaperPhysioParam!$A$3:$D$28,3,FALSE)</f>
        <v>0</v>
      </c>
      <c r="H266" s="2" t="str">
        <f>VLOOKUP(B266,[1]PaperPhysioParam!$A$3:$D$28,4,FALSE)</f>
        <v>Posterior wall thickness</v>
      </c>
    </row>
    <row r="267" spans="1:8" x14ac:dyDescent="0.25">
      <c r="A267" t="s">
        <v>26</v>
      </c>
      <c r="B267" t="s">
        <v>13</v>
      </c>
      <c r="C267">
        <v>-0.80076999999999998</v>
      </c>
      <c r="D267">
        <f t="shared" si="4"/>
        <v>0.80076999999999998</v>
      </c>
      <c r="E267" s="2">
        <f>VLOOKUP(A267,[1]PaperPhysioParam!$A$3:$D$28,3,FALSE)</f>
        <v>0</v>
      </c>
      <c r="F267" s="2" t="str">
        <f>VLOOKUP(A267,[1]PaperPhysioParam!$A$3:$D$28,4,FALSE)</f>
        <v>Urine Excretion of Ca++</v>
      </c>
      <c r="G267" s="2">
        <f>VLOOKUP(B267,[1]PaperPhysioParam!$A$3:$D$28,3,FALSE)</f>
        <v>0</v>
      </c>
      <c r="H267" s="2" t="str">
        <f>VLOOKUP(B267,[1]PaperPhysioParam!$A$3:$D$28,4,FALSE)</f>
        <v>Septal wall thickness</v>
      </c>
    </row>
    <row r="268" spans="1:8" x14ac:dyDescent="0.25">
      <c r="A268" t="s">
        <v>26</v>
      </c>
      <c r="B268" t="s">
        <v>12</v>
      </c>
      <c r="C268">
        <v>-0.81240000000000001</v>
      </c>
      <c r="D268">
        <f t="shared" si="4"/>
        <v>0.81240000000000001</v>
      </c>
      <c r="E268" s="2">
        <f>VLOOKUP(A268,[1]PaperPhysioParam!$A$3:$D$28,3,FALSE)</f>
        <v>0</v>
      </c>
      <c r="F268" s="2" t="str">
        <f>VLOOKUP(A268,[1]PaperPhysioParam!$A$3:$D$28,4,FALSE)</f>
        <v>Urine Excretion of Ca++</v>
      </c>
      <c r="G268" s="2">
        <f>VLOOKUP(B268,[1]PaperPhysioParam!$A$3:$D$28,3,FALSE)</f>
        <v>0</v>
      </c>
      <c r="H268" s="2" t="str">
        <f>VLOOKUP(B268,[1]PaperPhysioParam!$A$3:$D$28,4,FALSE)</f>
        <v>Left Ventricule Mass</v>
      </c>
    </row>
    <row r="269" spans="1:8" x14ac:dyDescent="0.25">
      <c r="A269" t="s">
        <v>26</v>
      </c>
      <c r="B269" t="s">
        <v>14</v>
      </c>
      <c r="C269">
        <v>-0.13972999999999999</v>
      </c>
      <c r="D269">
        <f t="shared" si="4"/>
        <v>0.13972999999999999</v>
      </c>
      <c r="E269" s="2">
        <f>VLOOKUP(A269,[1]PaperPhysioParam!$A$3:$D$28,3,FALSE)</f>
        <v>0</v>
      </c>
      <c r="F269" s="2" t="str">
        <f>VLOOKUP(A269,[1]PaperPhysioParam!$A$3:$D$28,4,FALSE)</f>
        <v>Urine Excretion of Ca++</v>
      </c>
      <c r="G269" s="2" t="str">
        <f>VLOOKUP(B269,[1]PaperPhysioParam!$A$3:$D$28,3,FALSE)</f>
        <v>metabolic</v>
      </c>
      <c r="H269" s="2" t="str">
        <f>VLOOKUP(B269,[1]PaperPhysioParam!$A$3:$D$28,4,FALSE)</f>
        <v>serum cholesterol</v>
      </c>
    </row>
    <row r="270" spans="1:8" x14ac:dyDescent="0.25">
      <c r="A270" t="s">
        <v>26</v>
      </c>
      <c r="B270" t="s">
        <v>15</v>
      </c>
      <c r="C270">
        <v>-9.9599999999999994E-2</v>
      </c>
      <c r="D270">
        <f t="shared" si="4"/>
        <v>9.9599999999999994E-2</v>
      </c>
      <c r="E270" s="2">
        <f>VLOOKUP(A270,[1]PaperPhysioParam!$A$3:$D$28,3,FALSE)</f>
        <v>0</v>
      </c>
      <c r="F270" s="2" t="str">
        <f>VLOOKUP(A270,[1]PaperPhysioParam!$A$3:$D$28,4,FALSE)</f>
        <v>Urine Excretion of Ca++</v>
      </c>
      <c r="G270" s="2">
        <f>VLOOKUP(B270,[1]PaperPhysioParam!$A$3:$D$28,3,FALSE)</f>
        <v>0</v>
      </c>
      <c r="H270" s="2" t="str">
        <f>VLOOKUP(B270,[1]PaperPhysioParam!$A$3:$D$28,4,FALSE)</f>
        <v>serum triglycerid</v>
      </c>
    </row>
    <row r="271" spans="1:8" x14ac:dyDescent="0.25">
      <c r="A271" t="s">
        <v>26</v>
      </c>
      <c r="B271" t="s">
        <v>16</v>
      </c>
      <c r="C271">
        <v>-0.55893000000000004</v>
      </c>
      <c r="D271">
        <f t="shared" si="4"/>
        <v>0.55893000000000004</v>
      </c>
      <c r="E271" s="2">
        <f>VLOOKUP(A271,[1]PaperPhysioParam!$A$3:$D$28,3,FALSE)</f>
        <v>0</v>
      </c>
      <c r="F271" s="2" t="str">
        <f>VLOOKUP(A271,[1]PaperPhysioParam!$A$3:$D$28,4,FALSE)</f>
        <v>Urine Excretion of Ca++</v>
      </c>
      <c r="G271" s="2">
        <f>VLOOKUP(B271,[1]PaperPhysioParam!$A$3:$D$28,3,FALSE)</f>
        <v>0</v>
      </c>
      <c r="H271" s="2" t="str">
        <f>VLOOKUP(B271,[1]PaperPhysioParam!$A$3:$D$28,4,FALSE)</f>
        <v>creatinemia</v>
      </c>
    </row>
    <row r="272" spans="1:8" x14ac:dyDescent="0.25">
      <c r="A272" t="s">
        <v>26</v>
      </c>
      <c r="B272" t="s">
        <v>17</v>
      </c>
      <c r="C272">
        <v>-0.25840000000000002</v>
      </c>
      <c r="D272">
        <f t="shared" si="4"/>
        <v>0.25840000000000002</v>
      </c>
      <c r="E272" s="2">
        <f>VLOOKUP(A272,[1]PaperPhysioParam!$A$3:$D$28,3,FALSE)</f>
        <v>0</v>
      </c>
      <c r="F272" s="2" t="str">
        <f>VLOOKUP(A272,[1]PaperPhysioParam!$A$3:$D$28,4,FALSE)</f>
        <v>Urine Excretion of Ca++</v>
      </c>
      <c r="G272" s="2">
        <f>VLOOKUP(B272,[1]PaperPhysioParam!$A$3:$D$28,3,FALSE)</f>
        <v>0</v>
      </c>
      <c r="H272" s="2" t="str">
        <f>VLOOKUP(B272,[1]PaperPhysioParam!$A$3:$D$28,4,FALSE)</f>
        <v>High Density Lipoprotein</v>
      </c>
    </row>
    <row r="273" spans="1:8" x14ac:dyDescent="0.25">
      <c r="A273" t="s">
        <v>26</v>
      </c>
      <c r="B273" t="s">
        <v>31</v>
      </c>
      <c r="C273">
        <v>0.23180000000000001</v>
      </c>
      <c r="D273">
        <f t="shared" si="4"/>
        <v>0.23180000000000001</v>
      </c>
      <c r="E273" s="2">
        <f>VLOOKUP(A273,[1]PaperPhysioParam!$A$3:$D$28,3,FALSE)</f>
        <v>0</v>
      </c>
      <c r="F273" s="2" t="str">
        <f>VLOOKUP(A273,[1]PaperPhysioParam!$A$3:$D$28,4,FALSE)</f>
        <v>Urine Excretion of Ca++</v>
      </c>
      <c r="G273" s="2">
        <f>VLOOKUP(B273,[1]PaperPhysioParam!$A$3:$D$28,3,FALSE)</f>
        <v>0</v>
      </c>
      <c r="H273" s="2" t="str">
        <f>VLOOKUP(B273,[1]PaperPhysioParam!$A$3:$D$28,4,FALSE)</f>
        <v>adiponectin</v>
      </c>
    </row>
    <row r="274" spans="1:8" x14ac:dyDescent="0.25">
      <c r="A274" t="s">
        <v>26</v>
      </c>
      <c r="B274" t="s">
        <v>19</v>
      </c>
      <c r="C274">
        <v>-0.2016</v>
      </c>
      <c r="D274">
        <f t="shared" si="4"/>
        <v>0.2016</v>
      </c>
      <c r="E274" s="2">
        <f>VLOOKUP(A274,[1]PaperPhysioParam!$A$3:$D$28,3,FALSE)</f>
        <v>0</v>
      </c>
      <c r="F274" s="2" t="str">
        <f>VLOOKUP(A274,[1]PaperPhysioParam!$A$3:$D$28,4,FALSE)</f>
        <v>Urine Excretion of Ca++</v>
      </c>
      <c r="G274" s="2">
        <f>VLOOKUP(B274,[1]PaperPhysioParam!$A$3:$D$28,3,FALSE)</f>
        <v>0</v>
      </c>
      <c r="H274" s="2" t="str">
        <f>VLOOKUP(B274,[1]PaperPhysioParam!$A$3:$D$28,4,FALSE)</f>
        <v>insulinemia</v>
      </c>
    </row>
    <row r="275" spans="1:8" x14ac:dyDescent="0.25">
      <c r="A275" t="s">
        <v>26</v>
      </c>
      <c r="B275" t="s">
        <v>18</v>
      </c>
      <c r="C275">
        <v>-3.0329999999999999E-2</v>
      </c>
      <c r="D275">
        <f t="shared" si="4"/>
        <v>3.0329999999999999E-2</v>
      </c>
      <c r="E275" s="2">
        <f>VLOOKUP(A275,[1]PaperPhysioParam!$A$3:$D$28,3,FALSE)</f>
        <v>0</v>
      </c>
      <c r="F275" s="2" t="str">
        <f>VLOOKUP(A275,[1]PaperPhysioParam!$A$3:$D$28,4,FALSE)</f>
        <v>Urine Excretion of Ca++</v>
      </c>
      <c r="G275" s="2">
        <f>VLOOKUP(B275,[1]PaperPhysioParam!$A$3:$D$28,3,FALSE)</f>
        <v>0</v>
      </c>
      <c r="H275" s="2" t="str">
        <f>VLOOKUP(B275,[1]PaperPhysioParam!$A$3:$D$28,4,FALSE)</f>
        <v>HOMA-insulin resistance index</v>
      </c>
    </row>
    <row r="276" spans="1:8" x14ac:dyDescent="0.25">
      <c r="A276" t="s">
        <v>26</v>
      </c>
      <c r="B276" t="s">
        <v>20</v>
      </c>
      <c r="C276">
        <v>-0.86980000000000002</v>
      </c>
      <c r="D276">
        <f t="shared" si="4"/>
        <v>0.86980000000000002</v>
      </c>
      <c r="E276" s="2">
        <f>VLOOKUP(A276,[1]PaperPhysioParam!$A$3:$D$28,3,FALSE)</f>
        <v>0</v>
      </c>
      <c r="F276" s="2" t="str">
        <f>VLOOKUP(A276,[1]PaperPhysioParam!$A$3:$D$28,4,FALSE)</f>
        <v>Urine Excretion of Ca++</v>
      </c>
      <c r="G276" s="2" t="str">
        <f>VLOOKUP(B276,[1]PaperPhysioParam!$A$3:$D$28,3,FALSE)</f>
        <v>morphometric</v>
      </c>
      <c r="H276" s="2" t="str">
        <f>VLOOKUP(B276,[1]PaperPhysioParam!$A$3:$D$28,4,FALSE)</f>
        <v>Tibia Length</v>
      </c>
    </row>
    <row r="277" spans="1:8" x14ac:dyDescent="0.25">
      <c r="A277" t="s">
        <v>26</v>
      </c>
      <c r="B277" t="s">
        <v>22</v>
      </c>
      <c r="C277">
        <v>-0.69850000000000001</v>
      </c>
      <c r="D277">
        <f t="shared" si="4"/>
        <v>0.69850000000000001</v>
      </c>
      <c r="E277" s="2">
        <f>VLOOKUP(A277,[1]PaperPhysioParam!$A$3:$D$28,3,FALSE)</f>
        <v>0</v>
      </c>
      <c r="F277" s="2" t="str">
        <f>VLOOKUP(A277,[1]PaperPhysioParam!$A$3:$D$28,4,FALSE)</f>
        <v>Urine Excretion of Ca++</v>
      </c>
      <c r="G277" s="2">
        <f>VLOOKUP(B277,[1]PaperPhysioParam!$A$3:$D$28,3,FALSE)</f>
        <v>0</v>
      </c>
      <c r="H277" s="2" t="str">
        <f>VLOOKUP(B277,[1]PaperPhysioParam!$A$3:$D$28,4,FALSE)</f>
        <v>Body Mass</v>
      </c>
    </row>
    <row r="278" spans="1:8" x14ac:dyDescent="0.25">
      <c r="A278" t="s">
        <v>26</v>
      </c>
      <c r="B278" t="s">
        <v>23</v>
      </c>
      <c r="C278">
        <v>0.43697000000000003</v>
      </c>
      <c r="D278">
        <f t="shared" si="4"/>
        <v>0.43697000000000003</v>
      </c>
      <c r="E278" s="2">
        <f>VLOOKUP(A278,[1]PaperPhysioParam!$A$3:$D$28,3,FALSE)</f>
        <v>0</v>
      </c>
      <c r="F278" s="2" t="str">
        <f>VLOOKUP(A278,[1]PaperPhysioParam!$A$3:$D$28,4,FALSE)</f>
        <v>Urine Excretion of Ca++</v>
      </c>
      <c r="G278" s="2" t="str">
        <f>VLOOKUP(B278,[1]PaperPhysioParam!$A$3:$D$28,3,FALSE)</f>
        <v>renal</v>
      </c>
      <c r="H278" s="2" t="str">
        <f>VLOOKUP(B278,[1]PaperPhysioParam!$A$3:$D$28,4,FALSE)</f>
        <v>Urine Excretion of Na+</v>
      </c>
    </row>
    <row r="279" spans="1:8" x14ac:dyDescent="0.25">
      <c r="A279" t="s">
        <v>26</v>
      </c>
      <c r="B279" t="s">
        <v>24</v>
      </c>
      <c r="C279">
        <v>0.37783</v>
      </c>
      <c r="D279">
        <f t="shared" si="4"/>
        <v>0.37783</v>
      </c>
      <c r="E279" s="2">
        <f>VLOOKUP(A279,[1]PaperPhysioParam!$A$3:$D$28,3,FALSE)</f>
        <v>0</v>
      </c>
      <c r="F279" s="2" t="str">
        <f>VLOOKUP(A279,[1]PaperPhysioParam!$A$3:$D$28,4,FALSE)</f>
        <v>Urine Excretion of Ca++</v>
      </c>
      <c r="G279" s="2">
        <f>VLOOKUP(B279,[1]PaperPhysioParam!$A$3:$D$28,3,FALSE)</f>
        <v>0</v>
      </c>
      <c r="H279" s="2" t="str">
        <f>VLOOKUP(B279,[1]PaperPhysioParam!$A$3:$D$28,4,FALSE)</f>
        <v>Urine Excretion of K+</v>
      </c>
    </row>
    <row r="280" spans="1:8" x14ac:dyDescent="0.25">
      <c r="A280" t="s">
        <v>26</v>
      </c>
      <c r="B280" t="s">
        <v>25</v>
      </c>
      <c r="C280">
        <v>0.4446</v>
      </c>
      <c r="D280">
        <f t="shared" si="4"/>
        <v>0.4446</v>
      </c>
      <c r="E280" s="2">
        <f>VLOOKUP(A280,[1]PaperPhysioParam!$A$3:$D$28,3,FALSE)</f>
        <v>0</v>
      </c>
      <c r="F280" s="2" t="str">
        <f>VLOOKUP(A280,[1]PaperPhysioParam!$A$3:$D$28,4,FALSE)</f>
        <v>Urine Excretion of Ca++</v>
      </c>
      <c r="G280" s="2">
        <f>VLOOKUP(B280,[1]PaperPhysioParam!$A$3:$D$28,3,FALSE)</f>
        <v>0</v>
      </c>
      <c r="H280" s="2" t="str">
        <f>VLOOKUP(B280,[1]PaperPhysioParam!$A$3:$D$28,4,FALSE)</f>
        <v>Urine Excretion of Cl-</v>
      </c>
    </row>
    <row r="281" spans="1:8" x14ac:dyDescent="0.25">
      <c r="A281" t="s">
        <v>27</v>
      </c>
      <c r="B281" t="s">
        <v>7</v>
      </c>
      <c r="C281">
        <v>-0.77122999999999997</v>
      </c>
      <c r="D281">
        <f t="shared" si="4"/>
        <v>0.77122999999999997</v>
      </c>
      <c r="E281" s="2">
        <f>VLOOKUP(A281,[1]PaperPhysioParam!$A$3:$D$28,3,FALSE)</f>
        <v>0</v>
      </c>
      <c r="F281" s="2" t="str">
        <f>VLOOKUP(A281,[1]PaperPhysioParam!$A$3:$D$28,4,FALSE)</f>
        <v>Urine Volume</v>
      </c>
      <c r="G281" s="2" t="str">
        <f>VLOOKUP(B281,[1]PaperPhysioParam!$A$3:$D$28,3,FALSE)</f>
        <v>cardiac function</v>
      </c>
      <c r="H281" s="2" t="str">
        <f>VLOOKUP(B281,[1]PaperPhysioParam!$A$3:$D$28,4,FALSE)</f>
        <v>Fractional shortening</v>
      </c>
    </row>
    <row r="282" spans="1:8" x14ac:dyDescent="0.25">
      <c r="A282" t="s">
        <v>27</v>
      </c>
      <c r="B282" t="s">
        <v>6</v>
      </c>
      <c r="C282">
        <v>-0.80069999999999997</v>
      </c>
      <c r="D282">
        <f t="shared" si="4"/>
        <v>0.80069999999999997</v>
      </c>
      <c r="E282" s="2">
        <f>VLOOKUP(A282,[1]PaperPhysioParam!$A$3:$D$28,3,FALSE)</f>
        <v>0</v>
      </c>
      <c r="F282" s="2" t="str">
        <f>VLOOKUP(A282,[1]PaperPhysioParam!$A$3:$D$28,4,FALSE)</f>
        <v>Urine Volume</v>
      </c>
      <c r="G282" s="2">
        <f>VLOOKUP(B282,[1]PaperPhysioParam!$A$3:$D$28,3,FALSE)</f>
        <v>0</v>
      </c>
      <c r="H282" s="2" t="str">
        <f>VLOOKUP(B282,[1]PaperPhysioParam!$A$3:$D$28,4,FALSE)</f>
        <v>Ejection fraction</v>
      </c>
    </row>
    <row r="283" spans="1:8" x14ac:dyDescent="0.25">
      <c r="A283" t="s">
        <v>27</v>
      </c>
      <c r="B283" t="s">
        <v>29</v>
      </c>
      <c r="C283">
        <v>0.3725</v>
      </c>
      <c r="D283">
        <f t="shared" si="4"/>
        <v>0.3725</v>
      </c>
      <c r="E283" s="2">
        <f>VLOOKUP(A283,[1]PaperPhysioParam!$A$3:$D$28,3,FALSE)</f>
        <v>0</v>
      </c>
      <c r="F283" s="2" t="str">
        <f>VLOOKUP(A283,[1]PaperPhysioParam!$A$3:$D$28,4,FALSE)</f>
        <v>Urine Volume</v>
      </c>
      <c r="G283" s="2">
        <f>VLOOKUP(B283,[1]PaperPhysioParam!$A$3:$D$28,3,FALSE)</f>
        <v>0</v>
      </c>
      <c r="H283" s="2" t="str">
        <f>VLOOKUP(B283,[1]PaperPhysioParam!$A$3:$D$28,4,FALSE)</f>
        <v>late wave filing velocity</v>
      </c>
    </row>
    <row r="284" spans="1:8" x14ac:dyDescent="0.25">
      <c r="A284" t="s">
        <v>27</v>
      </c>
      <c r="B284" t="s">
        <v>21</v>
      </c>
      <c r="C284">
        <v>7.8829999999999997E-2</v>
      </c>
      <c r="D284">
        <f t="shared" si="4"/>
        <v>7.8829999999999997E-2</v>
      </c>
      <c r="E284" s="2">
        <f>VLOOKUP(A284,[1]PaperPhysioParam!$A$3:$D$28,3,FALSE)</f>
        <v>0</v>
      </c>
      <c r="F284" s="2" t="str">
        <f>VLOOKUP(A284,[1]PaperPhysioParam!$A$3:$D$28,4,FALSE)</f>
        <v>Urine Volume</v>
      </c>
      <c r="G284" s="2">
        <f>VLOOKUP(B284,[1]PaperPhysioParam!$A$3:$D$28,3,FALSE)</f>
        <v>0</v>
      </c>
      <c r="H284" s="2" t="str">
        <f>VLOOKUP(B284,[1]PaperPhysioParam!$A$3:$D$28,4,FALSE)</f>
        <v>early wave filing deceleration time</v>
      </c>
    </row>
    <row r="285" spans="1:8" x14ac:dyDescent="0.25">
      <c r="A285" t="s">
        <v>27</v>
      </c>
      <c r="B285" t="s">
        <v>30</v>
      </c>
      <c r="C285">
        <v>-0.50566999999999995</v>
      </c>
      <c r="D285">
        <f t="shared" si="4"/>
        <v>0.50566999999999995</v>
      </c>
      <c r="E285" s="2">
        <f>VLOOKUP(A285,[1]PaperPhysioParam!$A$3:$D$28,3,FALSE)</f>
        <v>0</v>
      </c>
      <c r="F285" s="2" t="str">
        <f>VLOOKUP(A285,[1]PaperPhysioParam!$A$3:$D$28,4,FALSE)</f>
        <v>Urine Volume</v>
      </c>
      <c r="G285" s="2">
        <f>VLOOKUP(B285,[1]PaperPhysioParam!$A$3:$D$28,3,FALSE)</f>
        <v>0</v>
      </c>
      <c r="H285" s="2" t="str">
        <f>VLOOKUP(B285,[1]PaperPhysioParam!$A$3:$D$28,4,FALSE)</f>
        <v>systolic myocardial velocity at the lateral mitral annulus</v>
      </c>
    </row>
    <row r="286" spans="1:8" x14ac:dyDescent="0.25">
      <c r="A286" t="s">
        <v>27</v>
      </c>
      <c r="B286" t="s">
        <v>9</v>
      </c>
      <c r="C286">
        <v>0.64949999999999997</v>
      </c>
      <c r="D286">
        <f t="shared" si="4"/>
        <v>0.64949999999999997</v>
      </c>
      <c r="E286" s="2">
        <f>VLOOKUP(A286,[1]PaperPhysioParam!$A$3:$D$28,3,FALSE)</f>
        <v>0</v>
      </c>
      <c r="F286" s="2" t="str">
        <f>VLOOKUP(A286,[1]PaperPhysioParam!$A$3:$D$28,4,FALSE)</f>
        <v>Urine Volume</v>
      </c>
      <c r="G286" s="2" t="str">
        <f>VLOOKUP(B286,[1]PaperPhysioParam!$A$3:$D$28,3,FALSE)</f>
        <v>cardiac morphology</v>
      </c>
      <c r="H286" s="2" t="str">
        <f>VLOOKUP(B286,[1]PaperPhysioParam!$A$3:$D$28,4,FALSE)</f>
        <v>Aortic Diameter</v>
      </c>
    </row>
    <row r="287" spans="1:8" x14ac:dyDescent="0.25">
      <c r="A287" t="s">
        <v>27</v>
      </c>
      <c r="B287" t="s">
        <v>8</v>
      </c>
      <c r="C287">
        <v>0.75543000000000005</v>
      </c>
      <c r="D287">
        <f t="shared" si="4"/>
        <v>0.75543000000000005</v>
      </c>
      <c r="E287" s="2">
        <f>VLOOKUP(A287,[1]PaperPhysioParam!$A$3:$D$28,3,FALSE)</f>
        <v>0</v>
      </c>
      <c r="F287" s="2" t="str">
        <f>VLOOKUP(A287,[1]PaperPhysioParam!$A$3:$D$28,4,FALSE)</f>
        <v>Urine Volume</v>
      </c>
      <c r="G287" s="2">
        <f>VLOOKUP(B287,[1]PaperPhysioParam!$A$3:$D$28,3,FALSE)</f>
        <v>0</v>
      </c>
      <c r="H287" s="2" t="str">
        <f>VLOOKUP(B287,[1]PaperPhysioParam!$A$3:$D$28,4,FALSE)</f>
        <v>Left ventricular internal diameter at end diastole</v>
      </c>
    </row>
    <row r="288" spans="1:8" x14ac:dyDescent="0.25">
      <c r="A288" t="s">
        <v>27</v>
      </c>
      <c r="B288" t="s">
        <v>10</v>
      </c>
      <c r="C288">
        <v>0.81216999999999995</v>
      </c>
      <c r="D288">
        <f t="shared" si="4"/>
        <v>0.81216999999999995</v>
      </c>
      <c r="E288" s="2">
        <f>VLOOKUP(A288,[1]PaperPhysioParam!$A$3:$D$28,3,FALSE)</f>
        <v>0</v>
      </c>
      <c r="F288" s="2" t="str">
        <f>VLOOKUP(A288,[1]PaperPhysioParam!$A$3:$D$28,4,FALSE)</f>
        <v>Urine Volume</v>
      </c>
      <c r="G288" s="2">
        <f>VLOOKUP(B288,[1]PaperPhysioParam!$A$3:$D$28,3,FALSE)</f>
        <v>0</v>
      </c>
      <c r="H288" s="2" t="str">
        <f>VLOOKUP(B288,[1]PaperPhysioParam!$A$3:$D$28,4,FALSE)</f>
        <v>Left ventricular internal diameter at end systole</v>
      </c>
    </row>
    <row r="289" spans="1:8" x14ac:dyDescent="0.25">
      <c r="A289" t="s">
        <v>27</v>
      </c>
      <c r="B289" t="s">
        <v>11</v>
      </c>
      <c r="C289">
        <v>0.45123000000000002</v>
      </c>
      <c r="D289">
        <f t="shared" si="4"/>
        <v>0.45123000000000002</v>
      </c>
      <c r="E289" s="2">
        <f>VLOOKUP(A289,[1]PaperPhysioParam!$A$3:$D$28,3,FALSE)</f>
        <v>0</v>
      </c>
      <c r="F289" s="2" t="str">
        <f>VLOOKUP(A289,[1]PaperPhysioParam!$A$3:$D$28,4,FALSE)</f>
        <v>Urine Volume</v>
      </c>
      <c r="G289" s="2">
        <f>VLOOKUP(B289,[1]PaperPhysioParam!$A$3:$D$28,3,FALSE)</f>
        <v>0</v>
      </c>
      <c r="H289" s="2" t="str">
        <f>VLOOKUP(B289,[1]PaperPhysioParam!$A$3:$D$28,4,FALSE)</f>
        <v>Posterior wall thickness</v>
      </c>
    </row>
    <row r="290" spans="1:8" x14ac:dyDescent="0.25">
      <c r="A290" t="s">
        <v>27</v>
      </c>
      <c r="B290" t="s">
        <v>13</v>
      </c>
      <c r="C290">
        <v>0.39867000000000002</v>
      </c>
      <c r="D290">
        <f t="shared" si="4"/>
        <v>0.39867000000000002</v>
      </c>
      <c r="E290" s="2">
        <f>VLOOKUP(A290,[1]PaperPhysioParam!$A$3:$D$28,3,FALSE)</f>
        <v>0</v>
      </c>
      <c r="F290" s="2" t="str">
        <f>VLOOKUP(A290,[1]PaperPhysioParam!$A$3:$D$28,4,FALSE)</f>
        <v>Urine Volume</v>
      </c>
      <c r="G290" s="2">
        <f>VLOOKUP(B290,[1]PaperPhysioParam!$A$3:$D$28,3,FALSE)</f>
        <v>0</v>
      </c>
      <c r="H290" s="2" t="str">
        <f>VLOOKUP(B290,[1]PaperPhysioParam!$A$3:$D$28,4,FALSE)</f>
        <v>Septal wall thickness</v>
      </c>
    </row>
    <row r="291" spans="1:8" x14ac:dyDescent="0.25">
      <c r="A291" t="s">
        <v>27</v>
      </c>
      <c r="B291" t="s">
        <v>12</v>
      </c>
      <c r="C291">
        <v>0.63227</v>
      </c>
      <c r="D291">
        <f t="shared" si="4"/>
        <v>0.63227</v>
      </c>
      <c r="E291" s="2">
        <f>VLOOKUP(A291,[1]PaperPhysioParam!$A$3:$D$28,3,FALSE)</f>
        <v>0</v>
      </c>
      <c r="F291" s="2" t="str">
        <f>VLOOKUP(A291,[1]PaperPhysioParam!$A$3:$D$28,4,FALSE)</f>
        <v>Urine Volume</v>
      </c>
      <c r="G291" s="2">
        <f>VLOOKUP(B291,[1]PaperPhysioParam!$A$3:$D$28,3,FALSE)</f>
        <v>0</v>
      </c>
      <c r="H291" s="2" t="str">
        <f>VLOOKUP(B291,[1]PaperPhysioParam!$A$3:$D$28,4,FALSE)</f>
        <v>Left Ventricule Mass</v>
      </c>
    </row>
    <row r="292" spans="1:8" x14ac:dyDescent="0.25">
      <c r="A292" t="s">
        <v>27</v>
      </c>
      <c r="B292" t="s">
        <v>14</v>
      </c>
      <c r="C292">
        <v>0.89587000000000006</v>
      </c>
      <c r="D292">
        <f t="shared" si="4"/>
        <v>0.89587000000000006</v>
      </c>
      <c r="E292" s="2">
        <f>VLOOKUP(A292,[1]PaperPhysioParam!$A$3:$D$28,3,FALSE)</f>
        <v>0</v>
      </c>
      <c r="F292" s="2" t="str">
        <f>VLOOKUP(A292,[1]PaperPhysioParam!$A$3:$D$28,4,FALSE)</f>
        <v>Urine Volume</v>
      </c>
      <c r="G292" s="2" t="str">
        <f>VLOOKUP(B292,[1]PaperPhysioParam!$A$3:$D$28,3,FALSE)</f>
        <v>metabolic</v>
      </c>
      <c r="H292" s="2" t="str">
        <f>VLOOKUP(B292,[1]PaperPhysioParam!$A$3:$D$28,4,FALSE)</f>
        <v>serum cholesterol</v>
      </c>
    </row>
    <row r="293" spans="1:8" x14ac:dyDescent="0.25">
      <c r="A293" t="s">
        <v>27</v>
      </c>
      <c r="B293" t="s">
        <v>15</v>
      </c>
      <c r="C293">
        <v>0.87497000000000003</v>
      </c>
      <c r="D293">
        <f t="shared" si="4"/>
        <v>0.87497000000000003</v>
      </c>
      <c r="E293" s="2">
        <f>VLOOKUP(A293,[1]PaperPhysioParam!$A$3:$D$28,3,FALSE)</f>
        <v>0</v>
      </c>
      <c r="F293" s="2" t="str">
        <f>VLOOKUP(A293,[1]PaperPhysioParam!$A$3:$D$28,4,FALSE)</f>
        <v>Urine Volume</v>
      </c>
      <c r="G293" s="2">
        <f>VLOOKUP(B293,[1]PaperPhysioParam!$A$3:$D$28,3,FALSE)</f>
        <v>0</v>
      </c>
      <c r="H293" s="2" t="str">
        <f>VLOOKUP(B293,[1]PaperPhysioParam!$A$3:$D$28,4,FALSE)</f>
        <v>serum triglycerid</v>
      </c>
    </row>
    <row r="294" spans="1:8" x14ac:dyDescent="0.25">
      <c r="A294" t="s">
        <v>27</v>
      </c>
      <c r="B294" t="s">
        <v>16</v>
      </c>
      <c r="C294">
        <v>0.68340000000000001</v>
      </c>
      <c r="D294">
        <f t="shared" si="4"/>
        <v>0.68340000000000001</v>
      </c>
      <c r="E294" s="2">
        <f>VLOOKUP(A294,[1]PaperPhysioParam!$A$3:$D$28,3,FALSE)</f>
        <v>0</v>
      </c>
      <c r="F294" s="2" t="str">
        <f>VLOOKUP(A294,[1]PaperPhysioParam!$A$3:$D$28,4,FALSE)</f>
        <v>Urine Volume</v>
      </c>
      <c r="G294" s="2">
        <f>VLOOKUP(B294,[1]PaperPhysioParam!$A$3:$D$28,3,FALSE)</f>
        <v>0</v>
      </c>
      <c r="H294" s="2" t="str">
        <f>VLOOKUP(B294,[1]PaperPhysioParam!$A$3:$D$28,4,FALSE)</f>
        <v>creatinemia</v>
      </c>
    </row>
    <row r="295" spans="1:8" x14ac:dyDescent="0.25">
      <c r="A295" t="s">
        <v>27</v>
      </c>
      <c r="B295" t="s">
        <v>17</v>
      </c>
      <c r="C295">
        <v>0.83457000000000003</v>
      </c>
      <c r="D295">
        <f t="shared" si="4"/>
        <v>0.83457000000000003</v>
      </c>
      <c r="E295" s="2">
        <f>VLOOKUP(A295,[1]PaperPhysioParam!$A$3:$D$28,3,FALSE)</f>
        <v>0</v>
      </c>
      <c r="F295" s="2" t="str">
        <f>VLOOKUP(A295,[1]PaperPhysioParam!$A$3:$D$28,4,FALSE)</f>
        <v>Urine Volume</v>
      </c>
      <c r="G295" s="2">
        <f>VLOOKUP(B295,[1]PaperPhysioParam!$A$3:$D$28,3,FALSE)</f>
        <v>0</v>
      </c>
      <c r="H295" s="2" t="str">
        <f>VLOOKUP(B295,[1]PaperPhysioParam!$A$3:$D$28,4,FALSE)</f>
        <v>High Density Lipoprotein</v>
      </c>
    </row>
    <row r="296" spans="1:8" x14ac:dyDescent="0.25">
      <c r="A296" t="s">
        <v>27</v>
      </c>
      <c r="B296" t="s">
        <v>31</v>
      </c>
      <c r="C296">
        <v>0.43886999999999998</v>
      </c>
      <c r="D296">
        <f t="shared" si="4"/>
        <v>0.43886999999999998</v>
      </c>
      <c r="E296" s="2">
        <f>VLOOKUP(A296,[1]PaperPhysioParam!$A$3:$D$28,3,FALSE)</f>
        <v>0</v>
      </c>
      <c r="F296" s="2" t="str">
        <f>VLOOKUP(A296,[1]PaperPhysioParam!$A$3:$D$28,4,FALSE)</f>
        <v>Urine Volume</v>
      </c>
      <c r="G296" s="2">
        <f>VLOOKUP(B296,[1]PaperPhysioParam!$A$3:$D$28,3,FALSE)</f>
        <v>0</v>
      </c>
      <c r="H296" s="2" t="str">
        <f>VLOOKUP(B296,[1]PaperPhysioParam!$A$3:$D$28,4,FALSE)</f>
        <v>adiponectin</v>
      </c>
    </row>
    <row r="297" spans="1:8" x14ac:dyDescent="0.25">
      <c r="A297" t="s">
        <v>27</v>
      </c>
      <c r="B297" t="s">
        <v>19</v>
      </c>
      <c r="C297">
        <v>0.75849999999999995</v>
      </c>
      <c r="D297">
        <f t="shared" si="4"/>
        <v>0.75849999999999995</v>
      </c>
      <c r="E297" s="2">
        <f>VLOOKUP(A297,[1]PaperPhysioParam!$A$3:$D$28,3,FALSE)</f>
        <v>0</v>
      </c>
      <c r="F297" s="2" t="str">
        <f>VLOOKUP(A297,[1]PaperPhysioParam!$A$3:$D$28,4,FALSE)</f>
        <v>Urine Volume</v>
      </c>
      <c r="G297" s="2">
        <f>VLOOKUP(B297,[1]PaperPhysioParam!$A$3:$D$28,3,FALSE)</f>
        <v>0</v>
      </c>
      <c r="H297" s="2" t="str">
        <f>VLOOKUP(B297,[1]PaperPhysioParam!$A$3:$D$28,4,FALSE)</f>
        <v>insulinemia</v>
      </c>
    </row>
    <row r="298" spans="1:8" x14ac:dyDescent="0.25">
      <c r="A298" t="s">
        <v>27</v>
      </c>
      <c r="B298" t="s">
        <v>18</v>
      </c>
      <c r="C298">
        <v>0.67547000000000001</v>
      </c>
      <c r="D298">
        <f t="shared" si="4"/>
        <v>0.67547000000000001</v>
      </c>
      <c r="E298" s="2">
        <f>VLOOKUP(A298,[1]PaperPhysioParam!$A$3:$D$28,3,FALSE)</f>
        <v>0</v>
      </c>
      <c r="F298" s="2" t="str">
        <f>VLOOKUP(A298,[1]PaperPhysioParam!$A$3:$D$28,4,FALSE)</f>
        <v>Urine Volume</v>
      </c>
      <c r="G298" s="2">
        <f>VLOOKUP(B298,[1]PaperPhysioParam!$A$3:$D$28,3,FALSE)</f>
        <v>0</v>
      </c>
      <c r="H298" s="2" t="str">
        <f>VLOOKUP(B298,[1]PaperPhysioParam!$A$3:$D$28,4,FALSE)</f>
        <v>HOMA-insulin resistance index</v>
      </c>
    </row>
    <row r="299" spans="1:8" x14ac:dyDescent="0.25">
      <c r="A299" t="s">
        <v>27</v>
      </c>
      <c r="B299" t="s">
        <v>20</v>
      </c>
      <c r="C299">
        <v>0.37269999999999998</v>
      </c>
      <c r="D299">
        <f t="shared" si="4"/>
        <v>0.37269999999999998</v>
      </c>
      <c r="E299" s="2">
        <f>VLOOKUP(A299,[1]PaperPhysioParam!$A$3:$D$28,3,FALSE)</f>
        <v>0</v>
      </c>
      <c r="F299" s="2" t="str">
        <f>VLOOKUP(A299,[1]PaperPhysioParam!$A$3:$D$28,4,FALSE)</f>
        <v>Urine Volume</v>
      </c>
      <c r="G299" s="2" t="str">
        <f>VLOOKUP(B299,[1]PaperPhysioParam!$A$3:$D$28,3,FALSE)</f>
        <v>morphometric</v>
      </c>
      <c r="H299" s="2" t="str">
        <f>VLOOKUP(B299,[1]PaperPhysioParam!$A$3:$D$28,4,FALSE)</f>
        <v>Tibia Length</v>
      </c>
    </row>
    <row r="300" spans="1:8" x14ac:dyDescent="0.25">
      <c r="A300" t="s">
        <v>27</v>
      </c>
      <c r="B300" t="s">
        <v>22</v>
      </c>
      <c r="C300">
        <v>0.78942999999999997</v>
      </c>
      <c r="D300">
        <f t="shared" si="4"/>
        <v>0.78942999999999997</v>
      </c>
      <c r="E300" s="2">
        <f>VLOOKUP(A300,[1]PaperPhysioParam!$A$3:$D$28,3,FALSE)</f>
        <v>0</v>
      </c>
      <c r="F300" s="2" t="str">
        <f>VLOOKUP(A300,[1]PaperPhysioParam!$A$3:$D$28,4,FALSE)</f>
        <v>Urine Volume</v>
      </c>
      <c r="G300" s="2">
        <f>VLOOKUP(B300,[1]PaperPhysioParam!$A$3:$D$28,3,FALSE)</f>
        <v>0</v>
      </c>
      <c r="H300" s="2" t="str">
        <f>VLOOKUP(B300,[1]PaperPhysioParam!$A$3:$D$28,4,FALSE)</f>
        <v>Body Mass</v>
      </c>
    </row>
    <row r="301" spans="1:8" x14ac:dyDescent="0.25">
      <c r="A301" t="s">
        <v>27</v>
      </c>
      <c r="B301" t="s">
        <v>23</v>
      </c>
      <c r="C301">
        <v>-0.79317000000000004</v>
      </c>
      <c r="D301">
        <f t="shared" si="4"/>
        <v>0.79317000000000004</v>
      </c>
      <c r="E301" s="2">
        <f>VLOOKUP(A301,[1]PaperPhysioParam!$A$3:$D$28,3,FALSE)</f>
        <v>0</v>
      </c>
      <c r="F301" s="2" t="str">
        <f>VLOOKUP(A301,[1]PaperPhysioParam!$A$3:$D$28,4,FALSE)</f>
        <v>Urine Volume</v>
      </c>
      <c r="G301" s="2" t="str">
        <f>VLOOKUP(B301,[1]PaperPhysioParam!$A$3:$D$28,3,FALSE)</f>
        <v>renal</v>
      </c>
      <c r="H301" s="2" t="str">
        <f>VLOOKUP(B301,[1]PaperPhysioParam!$A$3:$D$28,4,FALSE)</f>
        <v>Urine Excretion of Na+</v>
      </c>
    </row>
    <row r="302" spans="1:8" x14ac:dyDescent="0.25">
      <c r="A302" t="s">
        <v>27</v>
      </c>
      <c r="B302" t="s">
        <v>24</v>
      </c>
      <c r="C302">
        <v>-0.87653000000000003</v>
      </c>
      <c r="D302">
        <f t="shared" si="4"/>
        <v>0.87653000000000003</v>
      </c>
      <c r="E302" s="2">
        <f>VLOOKUP(A302,[1]PaperPhysioParam!$A$3:$D$28,3,FALSE)</f>
        <v>0</v>
      </c>
      <c r="F302" s="2" t="str">
        <f>VLOOKUP(A302,[1]PaperPhysioParam!$A$3:$D$28,4,FALSE)</f>
        <v>Urine Volume</v>
      </c>
      <c r="G302" s="2">
        <f>VLOOKUP(B302,[1]PaperPhysioParam!$A$3:$D$28,3,FALSE)</f>
        <v>0</v>
      </c>
      <c r="H302" s="2" t="str">
        <f>VLOOKUP(B302,[1]PaperPhysioParam!$A$3:$D$28,4,FALSE)</f>
        <v>Urine Excretion of K+</v>
      </c>
    </row>
    <row r="303" spans="1:8" x14ac:dyDescent="0.25">
      <c r="A303" t="s">
        <v>27</v>
      </c>
      <c r="B303" t="s">
        <v>25</v>
      </c>
      <c r="C303">
        <v>-0.78147</v>
      </c>
      <c r="D303">
        <f t="shared" si="4"/>
        <v>0.78147</v>
      </c>
      <c r="E303" s="2">
        <f>VLOOKUP(A303,[1]PaperPhysioParam!$A$3:$D$28,3,FALSE)</f>
        <v>0</v>
      </c>
      <c r="F303" s="2" t="str">
        <f>VLOOKUP(A303,[1]PaperPhysioParam!$A$3:$D$28,4,FALSE)</f>
        <v>Urine Volume</v>
      </c>
      <c r="G303" s="2">
        <f>VLOOKUP(B303,[1]PaperPhysioParam!$A$3:$D$28,3,FALSE)</f>
        <v>0</v>
      </c>
      <c r="H303" s="2" t="str">
        <f>VLOOKUP(B303,[1]PaperPhysioParam!$A$3:$D$28,4,FALSE)</f>
        <v>Urine Excretion of Cl-</v>
      </c>
    </row>
    <row r="304" spans="1:8" x14ac:dyDescent="0.25">
      <c r="A304" t="s">
        <v>27</v>
      </c>
      <c r="B304" t="s">
        <v>26</v>
      </c>
      <c r="C304">
        <v>-0.31517000000000001</v>
      </c>
      <c r="D304">
        <f t="shared" si="4"/>
        <v>0.31517000000000001</v>
      </c>
      <c r="E304" s="2">
        <f>VLOOKUP(A304,[1]PaperPhysioParam!$A$3:$D$28,3,FALSE)</f>
        <v>0</v>
      </c>
      <c r="F304" s="2" t="str">
        <f>VLOOKUP(A304,[1]PaperPhysioParam!$A$3:$D$28,4,FALSE)</f>
        <v>Urine Volume</v>
      </c>
      <c r="G304" s="2">
        <f>VLOOKUP(B304,[1]PaperPhysioParam!$A$3:$D$28,3,FALSE)</f>
        <v>0</v>
      </c>
      <c r="H304" s="2" t="str">
        <f>VLOOKUP(B304,[1]PaperPhysioParam!$A$3:$D$28,4,FALSE)</f>
        <v>Urine Excretion of Ca++</v>
      </c>
    </row>
    <row r="305" spans="1:8" x14ac:dyDescent="0.25">
      <c r="A305" t="s">
        <v>28</v>
      </c>
      <c r="B305" t="s">
        <v>7</v>
      </c>
      <c r="C305">
        <v>0.69057000000000002</v>
      </c>
      <c r="D305">
        <f t="shared" si="4"/>
        <v>0.69057000000000002</v>
      </c>
      <c r="E305" s="2">
        <f>VLOOKUP(A305,[1]PaperPhysioParam!$A$3:$D$28,3,FALSE)</f>
        <v>0</v>
      </c>
      <c r="F305" s="2" t="str">
        <f>VLOOKUP(A305,[1]PaperPhysioParam!$A$3:$D$28,4,FALSE)</f>
        <v>Urine Osmolarity</v>
      </c>
      <c r="G305" s="2" t="str">
        <f>VLOOKUP(B305,[1]PaperPhysioParam!$A$3:$D$28,3,FALSE)</f>
        <v>cardiac function</v>
      </c>
      <c r="H305" s="2" t="str">
        <f>VLOOKUP(B305,[1]PaperPhysioParam!$A$3:$D$28,4,FALSE)</f>
        <v>Fractional shortening</v>
      </c>
    </row>
    <row r="306" spans="1:8" x14ac:dyDescent="0.25">
      <c r="A306" t="s">
        <v>28</v>
      </c>
      <c r="B306" t="s">
        <v>6</v>
      </c>
      <c r="C306">
        <v>0.71072999999999997</v>
      </c>
      <c r="D306">
        <f t="shared" si="4"/>
        <v>0.71072999999999997</v>
      </c>
      <c r="E306" s="2">
        <f>VLOOKUP(A306,[1]PaperPhysioParam!$A$3:$D$28,3,FALSE)</f>
        <v>0</v>
      </c>
      <c r="F306" s="2" t="str">
        <f>VLOOKUP(A306,[1]PaperPhysioParam!$A$3:$D$28,4,FALSE)</f>
        <v>Urine Osmolarity</v>
      </c>
      <c r="G306" s="2">
        <f>VLOOKUP(B306,[1]PaperPhysioParam!$A$3:$D$28,3,FALSE)</f>
        <v>0</v>
      </c>
      <c r="H306" s="2" t="str">
        <f>VLOOKUP(B306,[1]PaperPhysioParam!$A$3:$D$28,4,FALSE)</f>
        <v>Ejection fraction</v>
      </c>
    </row>
    <row r="307" spans="1:8" x14ac:dyDescent="0.25">
      <c r="A307" t="s">
        <v>28</v>
      </c>
      <c r="B307" t="s">
        <v>29</v>
      </c>
      <c r="C307">
        <v>-0.56667000000000001</v>
      </c>
      <c r="D307">
        <f t="shared" si="4"/>
        <v>0.56667000000000001</v>
      </c>
      <c r="E307" s="2">
        <f>VLOOKUP(A307,[1]PaperPhysioParam!$A$3:$D$28,3,FALSE)</f>
        <v>0</v>
      </c>
      <c r="F307" s="2" t="str">
        <f>VLOOKUP(A307,[1]PaperPhysioParam!$A$3:$D$28,4,FALSE)</f>
        <v>Urine Osmolarity</v>
      </c>
      <c r="G307" s="2">
        <f>VLOOKUP(B307,[1]PaperPhysioParam!$A$3:$D$28,3,FALSE)</f>
        <v>0</v>
      </c>
      <c r="H307" s="2" t="str">
        <f>VLOOKUP(B307,[1]PaperPhysioParam!$A$3:$D$28,4,FALSE)</f>
        <v>late wave filing velocity</v>
      </c>
    </row>
    <row r="308" spans="1:8" x14ac:dyDescent="0.25">
      <c r="A308" t="s">
        <v>28</v>
      </c>
      <c r="B308" t="s">
        <v>21</v>
      </c>
      <c r="C308">
        <v>-0.27489999999999998</v>
      </c>
      <c r="D308">
        <f t="shared" si="4"/>
        <v>0.27489999999999998</v>
      </c>
      <c r="E308" s="2">
        <f>VLOOKUP(A308,[1]PaperPhysioParam!$A$3:$D$28,3,FALSE)</f>
        <v>0</v>
      </c>
      <c r="F308" s="2" t="str">
        <f>VLOOKUP(A308,[1]PaperPhysioParam!$A$3:$D$28,4,FALSE)</f>
        <v>Urine Osmolarity</v>
      </c>
      <c r="G308" s="2">
        <f>VLOOKUP(B308,[1]PaperPhysioParam!$A$3:$D$28,3,FALSE)</f>
        <v>0</v>
      </c>
      <c r="H308" s="2" t="str">
        <f>VLOOKUP(B308,[1]PaperPhysioParam!$A$3:$D$28,4,FALSE)</f>
        <v>early wave filing deceleration time</v>
      </c>
    </row>
    <row r="309" spans="1:8" x14ac:dyDescent="0.25">
      <c r="A309" t="s">
        <v>28</v>
      </c>
      <c r="B309" t="s">
        <v>30</v>
      </c>
      <c r="C309">
        <v>0.45317000000000002</v>
      </c>
      <c r="D309">
        <f t="shared" si="4"/>
        <v>0.45317000000000002</v>
      </c>
      <c r="E309" s="2">
        <f>VLOOKUP(A309,[1]PaperPhysioParam!$A$3:$D$28,3,FALSE)</f>
        <v>0</v>
      </c>
      <c r="F309" s="2" t="str">
        <f>VLOOKUP(A309,[1]PaperPhysioParam!$A$3:$D$28,4,FALSE)</f>
        <v>Urine Osmolarity</v>
      </c>
      <c r="G309" s="2">
        <f>VLOOKUP(B309,[1]PaperPhysioParam!$A$3:$D$28,3,FALSE)</f>
        <v>0</v>
      </c>
      <c r="H309" s="2" t="str">
        <f>VLOOKUP(B309,[1]PaperPhysioParam!$A$3:$D$28,4,FALSE)</f>
        <v>systolic myocardial velocity at the lateral mitral annulus</v>
      </c>
    </row>
    <row r="310" spans="1:8" x14ac:dyDescent="0.25">
      <c r="A310" t="s">
        <v>28</v>
      </c>
      <c r="B310" t="s">
        <v>9</v>
      </c>
      <c r="C310">
        <v>-0.73260000000000003</v>
      </c>
      <c r="D310">
        <f t="shared" si="4"/>
        <v>0.73260000000000003</v>
      </c>
      <c r="E310" s="2">
        <f>VLOOKUP(A310,[1]PaperPhysioParam!$A$3:$D$28,3,FALSE)</f>
        <v>0</v>
      </c>
      <c r="F310" s="2" t="str">
        <f>VLOOKUP(A310,[1]PaperPhysioParam!$A$3:$D$28,4,FALSE)</f>
        <v>Urine Osmolarity</v>
      </c>
      <c r="G310" s="2" t="str">
        <f>VLOOKUP(B310,[1]PaperPhysioParam!$A$3:$D$28,3,FALSE)</f>
        <v>cardiac morphology</v>
      </c>
      <c r="H310" s="2" t="str">
        <f>VLOOKUP(B310,[1]PaperPhysioParam!$A$3:$D$28,4,FALSE)</f>
        <v>Aortic Diameter</v>
      </c>
    </row>
    <row r="311" spans="1:8" x14ac:dyDescent="0.25">
      <c r="A311" t="s">
        <v>28</v>
      </c>
      <c r="B311" t="s">
        <v>8</v>
      </c>
      <c r="C311">
        <v>-0.78722999999999999</v>
      </c>
      <c r="D311">
        <f t="shared" si="4"/>
        <v>0.78722999999999999</v>
      </c>
      <c r="E311" s="2">
        <f>VLOOKUP(A311,[1]PaperPhysioParam!$A$3:$D$28,3,FALSE)</f>
        <v>0</v>
      </c>
      <c r="F311" s="2" t="str">
        <f>VLOOKUP(A311,[1]PaperPhysioParam!$A$3:$D$28,4,FALSE)</f>
        <v>Urine Osmolarity</v>
      </c>
      <c r="G311" s="2">
        <f>VLOOKUP(B311,[1]PaperPhysioParam!$A$3:$D$28,3,FALSE)</f>
        <v>0</v>
      </c>
      <c r="H311" s="2" t="str">
        <f>VLOOKUP(B311,[1]PaperPhysioParam!$A$3:$D$28,4,FALSE)</f>
        <v>Left ventricular internal diameter at end diastole</v>
      </c>
    </row>
    <row r="312" spans="1:8" x14ac:dyDescent="0.25">
      <c r="A312" t="s">
        <v>28</v>
      </c>
      <c r="B312" t="s">
        <v>10</v>
      </c>
      <c r="C312">
        <v>-0.78266999999999998</v>
      </c>
      <c r="D312">
        <f t="shared" si="4"/>
        <v>0.78266999999999998</v>
      </c>
      <c r="E312" s="2">
        <f>VLOOKUP(A312,[1]PaperPhysioParam!$A$3:$D$28,3,FALSE)</f>
        <v>0</v>
      </c>
      <c r="F312" s="2" t="str">
        <f>VLOOKUP(A312,[1]PaperPhysioParam!$A$3:$D$28,4,FALSE)</f>
        <v>Urine Osmolarity</v>
      </c>
      <c r="G312" s="2">
        <f>VLOOKUP(B312,[1]PaperPhysioParam!$A$3:$D$28,3,FALSE)</f>
        <v>0</v>
      </c>
      <c r="H312" s="2" t="str">
        <f>VLOOKUP(B312,[1]PaperPhysioParam!$A$3:$D$28,4,FALSE)</f>
        <v>Left ventricular internal diameter at end systole</v>
      </c>
    </row>
    <row r="313" spans="1:8" x14ac:dyDescent="0.25">
      <c r="A313" t="s">
        <v>28</v>
      </c>
      <c r="B313" t="s">
        <v>11</v>
      </c>
      <c r="C313">
        <v>-0.68389999999999995</v>
      </c>
      <c r="D313">
        <f t="shared" si="4"/>
        <v>0.68389999999999995</v>
      </c>
      <c r="E313" s="2">
        <f>VLOOKUP(A313,[1]PaperPhysioParam!$A$3:$D$28,3,FALSE)</f>
        <v>0</v>
      </c>
      <c r="F313" s="2" t="str">
        <f>VLOOKUP(A313,[1]PaperPhysioParam!$A$3:$D$28,4,FALSE)</f>
        <v>Urine Osmolarity</v>
      </c>
      <c r="G313" s="2">
        <f>VLOOKUP(B313,[1]PaperPhysioParam!$A$3:$D$28,3,FALSE)</f>
        <v>0</v>
      </c>
      <c r="H313" s="2" t="str">
        <f>VLOOKUP(B313,[1]PaperPhysioParam!$A$3:$D$28,4,FALSE)</f>
        <v>Posterior wall thickness</v>
      </c>
    </row>
    <row r="314" spans="1:8" x14ac:dyDescent="0.25">
      <c r="A314" t="s">
        <v>28</v>
      </c>
      <c r="B314" t="s">
        <v>13</v>
      </c>
      <c r="C314">
        <v>-0.54720000000000002</v>
      </c>
      <c r="D314">
        <f t="shared" si="4"/>
        <v>0.54720000000000002</v>
      </c>
      <c r="E314" s="2">
        <f>VLOOKUP(A314,[1]PaperPhysioParam!$A$3:$D$28,3,FALSE)</f>
        <v>0</v>
      </c>
      <c r="F314" s="2" t="str">
        <f>VLOOKUP(A314,[1]PaperPhysioParam!$A$3:$D$28,4,FALSE)</f>
        <v>Urine Osmolarity</v>
      </c>
      <c r="G314" s="2">
        <f>VLOOKUP(B314,[1]PaperPhysioParam!$A$3:$D$28,3,FALSE)</f>
        <v>0</v>
      </c>
      <c r="H314" s="2" t="str">
        <f>VLOOKUP(B314,[1]PaperPhysioParam!$A$3:$D$28,4,FALSE)</f>
        <v>Septal wall thickness</v>
      </c>
    </row>
    <row r="315" spans="1:8" x14ac:dyDescent="0.25">
      <c r="A315" t="s">
        <v>28</v>
      </c>
      <c r="B315" t="s">
        <v>12</v>
      </c>
      <c r="C315">
        <v>-0.74546999999999997</v>
      </c>
      <c r="D315">
        <f t="shared" si="4"/>
        <v>0.74546999999999997</v>
      </c>
      <c r="E315" s="2">
        <f>VLOOKUP(A315,[1]PaperPhysioParam!$A$3:$D$28,3,FALSE)</f>
        <v>0</v>
      </c>
      <c r="F315" s="2" t="str">
        <f>VLOOKUP(A315,[1]PaperPhysioParam!$A$3:$D$28,4,FALSE)</f>
        <v>Urine Osmolarity</v>
      </c>
      <c r="G315" s="2">
        <f>VLOOKUP(B315,[1]PaperPhysioParam!$A$3:$D$28,3,FALSE)</f>
        <v>0</v>
      </c>
      <c r="H315" s="2" t="str">
        <f>VLOOKUP(B315,[1]PaperPhysioParam!$A$3:$D$28,4,FALSE)</f>
        <v>Left Ventricule Mass</v>
      </c>
    </row>
    <row r="316" spans="1:8" x14ac:dyDescent="0.25">
      <c r="A316" t="s">
        <v>28</v>
      </c>
      <c r="B316" t="s">
        <v>14</v>
      </c>
      <c r="C316">
        <v>-0.72289999999999999</v>
      </c>
      <c r="D316">
        <f t="shared" si="4"/>
        <v>0.72289999999999999</v>
      </c>
      <c r="E316" s="2">
        <f>VLOOKUP(A316,[1]PaperPhysioParam!$A$3:$D$28,3,FALSE)</f>
        <v>0</v>
      </c>
      <c r="F316" s="2" t="str">
        <f>VLOOKUP(A316,[1]PaperPhysioParam!$A$3:$D$28,4,FALSE)</f>
        <v>Urine Osmolarity</v>
      </c>
      <c r="G316" s="2" t="str">
        <f>VLOOKUP(B316,[1]PaperPhysioParam!$A$3:$D$28,3,FALSE)</f>
        <v>metabolic</v>
      </c>
      <c r="H316" s="2" t="str">
        <f>VLOOKUP(B316,[1]PaperPhysioParam!$A$3:$D$28,4,FALSE)</f>
        <v>serum cholesterol</v>
      </c>
    </row>
    <row r="317" spans="1:8" x14ac:dyDescent="0.25">
      <c r="A317" t="s">
        <v>28</v>
      </c>
      <c r="B317" t="s">
        <v>15</v>
      </c>
      <c r="C317">
        <v>-0.65042999999999995</v>
      </c>
      <c r="D317">
        <f t="shared" si="4"/>
        <v>0.65042999999999995</v>
      </c>
      <c r="E317" s="2">
        <f>VLOOKUP(A317,[1]PaperPhysioParam!$A$3:$D$28,3,FALSE)</f>
        <v>0</v>
      </c>
      <c r="F317" s="2" t="str">
        <f>VLOOKUP(A317,[1]PaperPhysioParam!$A$3:$D$28,4,FALSE)</f>
        <v>Urine Osmolarity</v>
      </c>
      <c r="G317" s="2">
        <f>VLOOKUP(B317,[1]PaperPhysioParam!$A$3:$D$28,3,FALSE)</f>
        <v>0</v>
      </c>
      <c r="H317" s="2" t="str">
        <f>VLOOKUP(B317,[1]PaperPhysioParam!$A$3:$D$28,4,FALSE)</f>
        <v>serum triglycerid</v>
      </c>
    </row>
    <row r="318" spans="1:8" x14ac:dyDescent="0.25">
      <c r="A318" t="s">
        <v>28</v>
      </c>
      <c r="B318" t="s">
        <v>16</v>
      </c>
      <c r="C318">
        <v>-0.72019999999999995</v>
      </c>
      <c r="D318">
        <f t="shared" si="4"/>
        <v>0.72019999999999995</v>
      </c>
      <c r="E318" s="2">
        <f>VLOOKUP(A318,[1]PaperPhysioParam!$A$3:$D$28,3,FALSE)</f>
        <v>0</v>
      </c>
      <c r="F318" s="2" t="str">
        <f>VLOOKUP(A318,[1]PaperPhysioParam!$A$3:$D$28,4,FALSE)</f>
        <v>Urine Osmolarity</v>
      </c>
      <c r="G318" s="2">
        <f>VLOOKUP(B318,[1]PaperPhysioParam!$A$3:$D$28,3,FALSE)</f>
        <v>0</v>
      </c>
      <c r="H318" s="2" t="str">
        <f>VLOOKUP(B318,[1]PaperPhysioParam!$A$3:$D$28,4,FALSE)</f>
        <v>creatinemia</v>
      </c>
    </row>
    <row r="319" spans="1:8" x14ac:dyDescent="0.25">
      <c r="A319" t="s">
        <v>28</v>
      </c>
      <c r="B319" t="s">
        <v>17</v>
      </c>
      <c r="C319">
        <v>-0.79276999999999997</v>
      </c>
      <c r="D319">
        <f t="shared" si="4"/>
        <v>0.79276999999999997</v>
      </c>
      <c r="E319" s="2">
        <f>VLOOKUP(A319,[1]PaperPhysioParam!$A$3:$D$28,3,FALSE)</f>
        <v>0</v>
      </c>
      <c r="F319" s="2" t="str">
        <f>VLOOKUP(A319,[1]PaperPhysioParam!$A$3:$D$28,4,FALSE)</f>
        <v>Urine Osmolarity</v>
      </c>
      <c r="G319" s="2">
        <f>VLOOKUP(B319,[1]PaperPhysioParam!$A$3:$D$28,3,FALSE)</f>
        <v>0</v>
      </c>
      <c r="H319" s="2" t="str">
        <f>VLOOKUP(B319,[1]PaperPhysioParam!$A$3:$D$28,4,FALSE)</f>
        <v>High Density Lipoprotein</v>
      </c>
    </row>
    <row r="320" spans="1:8" x14ac:dyDescent="0.25">
      <c r="A320" t="s">
        <v>28</v>
      </c>
      <c r="B320" t="s">
        <v>31</v>
      </c>
      <c r="C320">
        <v>-0.42832999999999999</v>
      </c>
      <c r="D320">
        <f t="shared" si="4"/>
        <v>0.42832999999999999</v>
      </c>
      <c r="E320" s="2">
        <f>VLOOKUP(A320,[1]PaperPhysioParam!$A$3:$D$28,3,FALSE)</f>
        <v>0</v>
      </c>
      <c r="F320" s="2" t="str">
        <f>VLOOKUP(A320,[1]PaperPhysioParam!$A$3:$D$28,4,FALSE)</f>
        <v>Urine Osmolarity</v>
      </c>
      <c r="G320" s="2">
        <f>VLOOKUP(B320,[1]PaperPhysioParam!$A$3:$D$28,3,FALSE)</f>
        <v>0</v>
      </c>
      <c r="H320" s="2" t="str">
        <f>VLOOKUP(B320,[1]PaperPhysioParam!$A$3:$D$28,4,FALSE)</f>
        <v>adiponectin</v>
      </c>
    </row>
    <row r="321" spans="1:8" x14ac:dyDescent="0.25">
      <c r="A321" t="s">
        <v>28</v>
      </c>
      <c r="B321" t="s">
        <v>19</v>
      </c>
      <c r="C321">
        <v>-0.73716999999999999</v>
      </c>
      <c r="D321">
        <f t="shared" si="4"/>
        <v>0.73716999999999999</v>
      </c>
      <c r="E321" s="2">
        <f>VLOOKUP(A321,[1]PaperPhysioParam!$A$3:$D$28,3,FALSE)</f>
        <v>0</v>
      </c>
      <c r="F321" s="2" t="str">
        <f>VLOOKUP(A321,[1]PaperPhysioParam!$A$3:$D$28,4,FALSE)</f>
        <v>Urine Osmolarity</v>
      </c>
      <c r="G321" s="2">
        <f>VLOOKUP(B321,[1]PaperPhysioParam!$A$3:$D$28,3,FALSE)</f>
        <v>0</v>
      </c>
      <c r="H321" s="2" t="str">
        <f>VLOOKUP(B321,[1]PaperPhysioParam!$A$3:$D$28,4,FALSE)</f>
        <v>insulinemia</v>
      </c>
    </row>
    <row r="322" spans="1:8" x14ac:dyDescent="0.25">
      <c r="A322" t="s">
        <v>28</v>
      </c>
      <c r="B322" t="s">
        <v>18</v>
      </c>
      <c r="C322">
        <v>-0.65266999999999997</v>
      </c>
      <c r="D322">
        <f t="shared" si="4"/>
        <v>0.65266999999999997</v>
      </c>
      <c r="E322" s="2">
        <f>VLOOKUP(A322,[1]PaperPhysioParam!$A$3:$D$28,3,FALSE)</f>
        <v>0</v>
      </c>
      <c r="F322" s="2" t="str">
        <f>VLOOKUP(A322,[1]PaperPhysioParam!$A$3:$D$28,4,FALSE)</f>
        <v>Urine Osmolarity</v>
      </c>
      <c r="G322" s="2">
        <f>VLOOKUP(B322,[1]PaperPhysioParam!$A$3:$D$28,3,FALSE)</f>
        <v>0</v>
      </c>
      <c r="H322" s="2" t="str">
        <f>VLOOKUP(B322,[1]PaperPhysioParam!$A$3:$D$28,4,FALSE)</f>
        <v>HOMA-insulin resistance index</v>
      </c>
    </row>
    <row r="323" spans="1:8" x14ac:dyDescent="0.25">
      <c r="A323" t="s">
        <v>28</v>
      </c>
      <c r="B323" t="s">
        <v>20</v>
      </c>
      <c r="C323">
        <v>-0.47320000000000001</v>
      </c>
      <c r="D323">
        <f t="shared" si="4"/>
        <v>0.47320000000000001</v>
      </c>
      <c r="E323" s="2">
        <f>VLOOKUP(A323,[1]PaperPhysioParam!$A$3:$D$28,3,FALSE)</f>
        <v>0</v>
      </c>
      <c r="F323" s="2" t="str">
        <f>VLOOKUP(A323,[1]PaperPhysioParam!$A$3:$D$28,4,FALSE)</f>
        <v>Urine Osmolarity</v>
      </c>
      <c r="G323" s="2" t="str">
        <f>VLOOKUP(B323,[1]PaperPhysioParam!$A$3:$D$28,3,FALSE)</f>
        <v>morphometric</v>
      </c>
      <c r="H323" s="2" t="str">
        <f>VLOOKUP(B323,[1]PaperPhysioParam!$A$3:$D$28,4,FALSE)</f>
        <v>Tibia Length</v>
      </c>
    </row>
    <row r="324" spans="1:8" x14ac:dyDescent="0.25">
      <c r="A324" t="s">
        <v>28</v>
      </c>
      <c r="B324" t="s">
        <v>22</v>
      </c>
      <c r="C324">
        <v>-0.84197</v>
      </c>
      <c r="D324">
        <f t="shared" si="4"/>
        <v>0.84197</v>
      </c>
      <c r="E324" s="2">
        <f>VLOOKUP(A324,[1]PaperPhysioParam!$A$3:$D$28,3,FALSE)</f>
        <v>0</v>
      </c>
      <c r="F324" s="2" t="str">
        <f>VLOOKUP(A324,[1]PaperPhysioParam!$A$3:$D$28,4,FALSE)</f>
        <v>Urine Osmolarity</v>
      </c>
      <c r="G324" s="2">
        <f>VLOOKUP(B324,[1]PaperPhysioParam!$A$3:$D$28,3,FALSE)</f>
        <v>0</v>
      </c>
      <c r="H324" s="2" t="str">
        <f>VLOOKUP(B324,[1]PaperPhysioParam!$A$3:$D$28,4,FALSE)</f>
        <v>Body Mass</v>
      </c>
    </row>
    <row r="325" spans="1:8" x14ac:dyDescent="0.25">
      <c r="A325" t="s">
        <v>28</v>
      </c>
      <c r="B325" t="s">
        <v>23</v>
      </c>
      <c r="C325">
        <v>0.90517000000000003</v>
      </c>
      <c r="D325">
        <f t="shared" si="4"/>
        <v>0.90517000000000003</v>
      </c>
      <c r="E325" s="2">
        <f>VLOOKUP(A325,[1]PaperPhysioParam!$A$3:$D$28,3,FALSE)</f>
        <v>0</v>
      </c>
      <c r="F325" s="2" t="str">
        <f>VLOOKUP(A325,[1]PaperPhysioParam!$A$3:$D$28,4,FALSE)</f>
        <v>Urine Osmolarity</v>
      </c>
      <c r="G325" s="2" t="str">
        <f>VLOOKUP(B325,[1]PaperPhysioParam!$A$3:$D$28,3,FALSE)</f>
        <v>renal</v>
      </c>
      <c r="H325" s="2" t="str">
        <f>VLOOKUP(B325,[1]PaperPhysioParam!$A$3:$D$28,4,FALSE)</f>
        <v>Urine Excretion of Na+</v>
      </c>
    </row>
    <row r="326" spans="1:8" x14ac:dyDescent="0.25">
      <c r="A326" t="s">
        <v>28</v>
      </c>
      <c r="B326" t="s">
        <v>24</v>
      </c>
      <c r="C326">
        <v>0.92206999999999995</v>
      </c>
      <c r="D326">
        <f t="shared" ref="D326:D329" si="5">ABS(C326)</f>
        <v>0.92206999999999995</v>
      </c>
      <c r="E326" s="2">
        <f>VLOOKUP(A326,[1]PaperPhysioParam!$A$3:$D$28,3,FALSE)</f>
        <v>0</v>
      </c>
      <c r="F326" s="2" t="str">
        <f>VLOOKUP(A326,[1]PaperPhysioParam!$A$3:$D$28,4,FALSE)</f>
        <v>Urine Osmolarity</v>
      </c>
      <c r="G326" s="2">
        <f>VLOOKUP(B326,[1]PaperPhysioParam!$A$3:$D$28,3,FALSE)</f>
        <v>0</v>
      </c>
      <c r="H326" s="2" t="str">
        <f>VLOOKUP(B326,[1]PaperPhysioParam!$A$3:$D$28,4,FALSE)</f>
        <v>Urine Excretion of K+</v>
      </c>
    </row>
    <row r="327" spans="1:8" x14ac:dyDescent="0.25">
      <c r="A327" t="s">
        <v>28</v>
      </c>
      <c r="B327" t="s">
        <v>25</v>
      </c>
      <c r="C327">
        <v>0.95323000000000002</v>
      </c>
      <c r="D327">
        <f t="shared" si="5"/>
        <v>0.95323000000000002</v>
      </c>
      <c r="E327" s="2">
        <f>VLOOKUP(A327,[1]PaperPhysioParam!$A$3:$D$28,3,FALSE)</f>
        <v>0</v>
      </c>
      <c r="F327" s="2" t="str">
        <f>VLOOKUP(A327,[1]PaperPhysioParam!$A$3:$D$28,4,FALSE)</f>
        <v>Urine Osmolarity</v>
      </c>
      <c r="G327" s="2">
        <f>VLOOKUP(B327,[1]PaperPhysioParam!$A$3:$D$28,3,FALSE)</f>
        <v>0</v>
      </c>
      <c r="H327" s="2" t="str">
        <f>VLOOKUP(B327,[1]PaperPhysioParam!$A$3:$D$28,4,FALSE)</f>
        <v>Urine Excretion of Cl-</v>
      </c>
    </row>
    <row r="328" spans="1:8" x14ac:dyDescent="0.25">
      <c r="A328" t="s">
        <v>28</v>
      </c>
      <c r="B328" t="s">
        <v>26</v>
      </c>
      <c r="C328">
        <v>0.47456999999999999</v>
      </c>
      <c r="D328">
        <f t="shared" si="5"/>
        <v>0.47456999999999999</v>
      </c>
      <c r="E328" s="2">
        <f>VLOOKUP(A328,[1]PaperPhysioParam!$A$3:$D$28,3,FALSE)</f>
        <v>0</v>
      </c>
      <c r="F328" s="2" t="str">
        <f>VLOOKUP(A328,[1]PaperPhysioParam!$A$3:$D$28,4,FALSE)</f>
        <v>Urine Osmolarity</v>
      </c>
      <c r="G328" s="2">
        <f>VLOOKUP(B328,[1]PaperPhysioParam!$A$3:$D$28,3,FALSE)</f>
        <v>0</v>
      </c>
      <c r="H328" s="2" t="str">
        <f>VLOOKUP(B328,[1]PaperPhysioParam!$A$3:$D$28,4,FALSE)</f>
        <v>Urine Excretion of Ca++</v>
      </c>
    </row>
    <row r="329" spans="1:8" x14ac:dyDescent="0.25">
      <c r="A329" t="s">
        <v>28</v>
      </c>
      <c r="B329" t="s">
        <v>27</v>
      </c>
      <c r="C329">
        <v>-0.82957000000000003</v>
      </c>
      <c r="D329">
        <f t="shared" si="5"/>
        <v>0.82957000000000003</v>
      </c>
      <c r="E329" s="2">
        <f>VLOOKUP(A329,[1]PaperPhysioParam!$A$3:$D$28,3,FALSE)</f>
        <v>0</v>
      </c>
      <c r="F329" s="2" t="str">
        <f>VLOOKUP(A329,[1]PaperPhysioParam!$A$3:$D$28,4,FALSE)</f>
        <v>Urine Osmolarity</v>
      </c>
      <c r="G329" s="2">
        <f>VLOOKUP(B329,[1]PaperPhysioParam!$A$3:$D$28,3,FALSE)</f>
        <v>0</v>
      </c>
      <c r="H329" s="2" t="str">
        <f>VLOOKUP(B329,[1]PaperPhysioParam!$A$3:$D$28,4,FALSE)</f>
        <v>Urine Volume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1"/>
  <sheetViews>
    <sheetView tabSelected="1" workbookViewId="0">
      <selection activeCell="A4" sqref="A4"/>
    </sheetView>
  </sheetViews>
  <sheetFormatPr defaultRowHeight="15" x14ac:dyDescent="0.25"/>
  <cols>
    <col min="1" max="1" width="27.140625" bestFit="1" customWidth="1"/>
    <col min="2" max="2" width="18.5703125" bestFit="1" customWidth="1"/>
    <col min="6" max="6" width="14.85546875" bestFit="1" customWidth="1"/>
    <col min="7" max="7" width="18.5703125" bestFit="1" customWidth="1"/>
    <col min="8" max="8" width="45.140625" bestFit="1" customWidth="1"/>
    <col min="9" max="9" width="18.5703125" bestFit="1" customWidth="1"/>
  </cols>
  <sheetData>
    <row r="1" spans="1:10" x14ac:dyDescent="0.25">
      <c r="A1" s="8" t="s">
        <v>74</v>
      </c>
      <c r="B1" s="8" t="s">
        <v>76</v>
      </c>
    </row>
    <row r="2" spans="1:10" x14ac:dyDescent="0.25">
      <c r="A2" t="s">
        <v>31</v>
      </c>
      <c r="B2" t="s">
        <v>75</v>
      </c>
      <c r="G2" t="s">
        <v>32</v>
      </c>
      <c r="H2" t="s">
        <v>32</v>
      </c>
      <c r="I2" t="s">
        <v>33</v>
      </c>
      <c r="J2" t="s">
        <v>33</v>
      </c>
    </row>
    <row r="3" spans="1:10" x14ac:dyDescent="0.25">
      <c r="A3" t="s">
        <v>9</v>
      </c>
      <c r="B3" s="5" t="s">
        <v>49</v>
      </c>
      <c r="E3" t="s">
        <v>3</v>
      </c>
      <c r="F3" t="s">
        <v>4</v>
      </c>
      <c r="G3" t="s">
        <v>35</v>
      </c>
      <c r="H3" t="s">
        <v>36</v>
      </c>
      <c r="I3" t="s">
        <v>35</v>
      </c>
      <c r="J3" t="s">
        <v>36</v>
      </c>
    </row>
    <row r="4" spans="1:10" x14ac:dyDescent="0.25">
      <c r="A4" t="s">
        <v>29</v>
      </c>
      <c r="B4" t="s">
        <v>75</v>
      </c>
      <c r="E4" t="s">
        <v>22</v>
      </c>
      <c r="F4" t="s">
        <v>8</v>
      </c>
      <c r="G4">
        <v>0</v>
      </c>
      <c r="H4" t="s">
        <v>66</v>
      </c>
      <c r="I4">
        <v>0</v>
      </c>
      <c r="J4" t="s">
        <v>51</v>
      </c>
    </row>
    <row r="5" spans="1:10" x14ac:dyDescent="0.25">
      <c r="A5" t="s">
        <v>22</v>
      </c>
      <c r="B5" s="4" t="s">
        <v>64</v>
      </c>
      <c r="E5" t="s">
        <v>22</v>
      </c>
      <c r="F5" t="s">
        <v>9</v>
      </c>
      <c r="G5">
        <v>0</v>
      </c>
      <c r="H5" t="s">
        <v>66</v>
      </c>
      <c r="I5" t="s">
        <v>49</v>
      </c>
      <c r="J5" t="s">
        <v>50</v>
      </c>
    </row>
    <row r="6" spans="1:10" x14ac:dyDescent="0.25">
      <c r="A6" t="s">
        <v>26</v>
      </c>
      <c r="B6" s="7" t="s">
        <v>67</v>
      </c>
      <c r="E6" t="s">
        <v>22</v>
      </c>
      <c r="F6" t="s">
        <v>10</v>
      </c>
      <c r="G6">
        <v>0</v>
      </c>
      <c r="H6" t="s">
        <v>66</v>
      </c>
      <c r="I6">
        <v>0</v>
      </c>
      <c r="J6" t="s">
        <v>52</v>
      </c>
    </row>
    <row r="7" spans="1:10" x14ac:dyDescent="0.25">
      <c r="A7" t="s">
        <v>14</v>
      </c>
      <c r="B7" s="6" t="s">
        <v>56</v>
      </c>
      <c r="E7" t="s">
        <v>22</v>
      </c>
      <c r="F7" t="s">
        <v>12</v>
      </c>
      <c r="G7">
        <v>0</v>
      </c>
      <c r="H7" t="s">
        <v>66</v>
      </c>
      <c r="I7">
        <v>0</v>
      </c>
      <c r="J7" t="s">
        <v>55</v>
      </c>
    </row>
    <row r="8" spans="1:10" x14ac:dyDescent="0.25">
      <c r="A8" t="s">
        <v>25</v>
      </c>
      <c r="B8" s="7" t="s">
        <v>67</v>
      </c>
      <c r="E8" t="s">
        <v>22</v>
      </c>
      <c r="F8" t="s">
        <v>11</v>
      </c>
      <c r="G8">
        <v>0</v>
      </c>
      <c r="H8" t="s">
        <v>66</v>
      </c>
      <c r="I8">
        <v>0</v>
      </c>
      <c r="J8" t="s">
        <v>53</v>
      </c>
    </row>
    <row r="9" spans="1:10" x14ac:dyDescent="0.25">
      <c r="A9" t="s">
        <v>16</v>
      </c>
      <c r="B9" s="6" t="s">
        <v>56</v>
      </c>
      <c r="E9" t="s">
        <v>22</v>
      </c>
      <c r="F9" t="s">
        <v>16</v>
      </c>
      <c r="G9">
        <v>0</v>
      </c>
      <c r="H9" t="s">
        <v>66</v>
      </c>
      <c r="I9">
        <v>0</v>
      </c>
      <c r="J9" t="s">
        <v>59</v>
      </c>
    </row>
    <row r="10" spans="1:10" x14ac:dyDescent="0.25">
      <c r="A10" t="s">
        <v>8</v>
      </c>
      <c r="B10" s="5" t="s">
        <v>49</v>
      </c>
      <c r="E10" t="s">
        <v>22</v>
      </c>
      <c r="F10" t="s">
        <v>7</v>
      </c>
      <c r="G10">
        <v>0</v>
      </c>
      <c r="H10" t="s">
        <v>66</v>
      </c>
      <c r="I10" t="s">
        <v>43</v>
      </c>
      <c r="J10" t="s">
        <v>45</v>
      </c>
    </row>
    <row r="11" spans="1:10" x14ac:dyDescent="0.25">
      <c r="A11" t="s">
        <v>10</v>
      </c>
      <c r="B11" s="5" t="s">
        <v>49</v>
      </c>
      <c r="E11" t="s">
        <v>26</v>
      </c>
      <c r="F11" t="s">
        <v>20</v>
      </c>
      <c r="G11">
        <v>0</v>
      </c>
      <c r="H11" t="s">
        <v>71</v>
      </c>
      <c r="I11" t="s">
        <v>64</v>
      </c>
      <c r="J11" t="s">
        <v>65</v>
      </c>
    </row>
    <row r="12" spans="1:10" x14ac:dyDescent="0.25">
      <c r="A12" t="s">
        <v>6</v>
      </c>
      <c r="B12" s="3" t="s">
        <v>43</v>
      </c>
      <c r="E12" t="s">
        <v>26</v>
      </c>
      <c r="F12" t="s">
        <v>12</v>
      </c>
      <c r="G12">
        <v>0</v>
      </c>
      <c r="H12" t="s">
        <v>71</v>
      </c>
      <c r="I12">
        <v>0</v>
      </c>
      <c r="J12" t="s">
        <v>55</v>
      </c>
    </row>
    <row r="13" spans="1:10" x14ac:dyDescent="0.25">
      <c r="A13" t="s">
        <v>7</v>
      </c>
      <c r="B13" s="3" t="s">
        <v>43</v>
      </c>
      <c r="E13" t="s">
        <v>26</v>
      </c>
      <c r="F13" t="s">
        <v>13</v>
      </c>
      <c r="G13">
        <v>0</v>
      </c>
      <c r="H13" t="s">
        <v>71</v>
      </c>
      <c r="I13">
        <v>0</v>
      </c>
      <c r="J13" t="s">
        <v>54</v>
      </c>
    </row>
    <row r="14" spans="1:10" x14ac:dyDescent="0.25">
      <c r="A14" t="s">
        <v>17</v>
      </c>
      <c r="B14" s="6" t="s">
        <v>56</v>
      </c>
      <c r="E14" t="s">
        <v>14</v>
      </c>
      <c r="F14" t="s">
        <v>6</v>
      </c>
      <c r="G14" t="s">
        <v>56</v>
      </c>
      <c r="H14" t="s">
        <v>57</v>
      </c>
      <c r="I14">
        <v>0</v>
      </c>
      <c r="J14" t="s">
        <v>44</v>
      </c>
    </row>
    <row r="15" spans="1:10" x14ac:dyDescent="0.25">
      <c r="A15" t="s">
        <v>18</v>
      </c>
      <c r="B15" s="6" t="s">
        <v>56</v>
      </c>
      <c r="E15" t="s">
        <v>25</v>
      </c>
      <c r="F15" t="s">
        <v>23</v>
      </c>
      <c r="G15">
        <v>0</v>
      </c>
      <c r="H15" t="s">
        <v>70</v>
      </c>
      <c r="I15" t="s">
        <v>67</v>
      </c>
      <c r="J15" t="s">
        <v>68</v>
      </c>
    </row>
    <row r="16" spans="1:10" x14ac:dyDescent="0.25">
      <c r="A16" t="s">
        <v>19</v>
      </c>
      <c r="B16" s="6" t="s">
        <v>56</v>
      </c>
      <c r="E16" t="s">
        <v>25</v>
      </c>
      <c r="F16" t="s">
        <v>24</v>
      </c>
      <c r="G16">
        <v>0</v>
      </c>
      <c r="H16" t="s">
        <v>70</v>
      </c>
      <c r="I16">
        <v>0</v>
      </c>
      <c r="J16" t="s">
        <v>69</v>
      </c>
    </row>
    <row r="17" spans="1:10" x14ac:dyDescent="0.25">
      <c r="A17" t="s">
        <v>24</v>
      </c>
      <c r="B17" s="7" t="s">
        <v>67</v>
      </c>
      <c r="E17" t="s">
        <v>25</v>
      </c>
      <c r="F17" t="s">
        <v>22</v>
      </c>
      <c r="G17">
        <v>0</v>
      </c>
      <c r="H17" t="s">
        <v>70</v>
      </c>
      <c r="I17">
        <v>0</v>
      </c>
      <c r="J17" t="s">
        <v>66</v>
      </c>
    </row>
    <row r="18" spans="1:10" x14ac:dyDescent="0.25">
      <c r="A18" t="s">
        <v>12</v>
      </c>
      <c r="B18" s="5" t="s">
        <v>49</v>
      </c>
      <c r="E18" t="s">
        <v>25</v>
      </c>
      <c r="F18" t="s">
        <v>17</v>
      </c>
      <c r="G18">
        <v>0</v>
      </c>
      <c r="H18" t="s">
        <v>70</v>
      </c>
      <c r="I18">
        <v>0</v>
      </c>
      <c r="J18" t="s">
        <v>60</v>
      </c>
    </row>
    <row r="19" spans="1:10" x14ac:dyDescent="0.25">
      <c r="A19" t="s">
        <v>23</v>
      </c>
      <c r="B19" s="7" t="s">
        <v>67</v>
      </c>
      <c r="E19" t="s">
        <v>25</v>
      </c>
      <c r="F19" t="s">
        <v>10</v>
      </c>
      <c r="G19">
        <v>0</v>
      </c>
      <c r="H19" t="s">
        <v>70</v>
      </c>
      <c r="I19">
        <v>0</v>
      </c>
      <c r="J19" t="s">
        <v>52</v>
      </c>
    </row>
    <row r="20" spans="1:10" x14ac:dyDescent="0.25">
      <c r="A20" t="s">
        <v>11</v>
      </c>
      <c r="B20" s="5" t="s">
        <v>49</v>
      </c>
      <c r="E20" t="s">
        <v>25</v>
      </c>
      <c r="F20" t="s">
        <v>8</v>
      </c>
      <c r="G20">
        <v>0</v>
      </c>
      <c r="H20" t="s">
        <v>70</v>
      </c>
      <c r="I20">
        <v>0</v>
      </c>
      <c r="J20" t="s">
        <v>51</v>
      </c>
    </row>
    <row r="21" spans="1:10" x14ac:dyDescent="0.25">
      <c r="A21" t="s">
        <v>30</v>
      </c>
      <c r="B21" t="s">
        <v>75</v>
      </c>
      <c r="E21" t="s">
        <v>16</v>
      </c>
      <c r="F21" t="s">
        <v>10</v>
      </c>
      <c r="G21">
        <v>0</v>
      </c>
      <c r="H21" t="s">
        <v>59</v>
      </c>
      <c r="I21">
        <v>0</v>
      </c>
      <c r="J21" t="s">
        <v>52</v>
      </c>
    </row>
    <row r="22" spans="1:10" x14ac:dyDescent="0.25">
      <c r="A22" t="s">
        <v>13</v>
      </c>
      <c r="B22" s="5" t="s">
        <v>49</v>
      </c>
      <c r="E22" t="s">
        <v>16</v>
      </c>
      <c r="F22" t="s">
        <v>8</v>
      </c>
      <c r="G22">
        <v>0</v>
      </c>
      <c r="H22" t="s">
        <v>59</v>
      </c>
      <c r="I22">
        <v>0</v>
      </c>
      <c r="J22" t="s">
        <v>51</v>
      </c>
    </row>
    <row r="23" spans="1:10" x14ac:dyDescent="0.25">
      <c r="A23" t="s">
        <v>20</v>
      </c>
      <c r="B23" s="4" t="s">
        <v>64</v>
      </c>
      <c r="E23" t="s">
        <v>16</v>
      </c>
      <c r="F23" t="s">
        <v>9</v>
      </c>
      <c r="G23">
        <v>0</v>
      </c>
      <c r="H23" t="s">
        <v>59</v>
      </c>
      <c r="I23" t="s">
        <v>49</v>
      </c>
      <c r="J23" t="s">
        <v>50</v>
      </c>
    </row>
    <row r="24" spans="1:10" x14ac:dyDescent="0.25">
      <c r="A24" t="s">
        <v>21</v>
      </c>
      <c r="B24" s="3" t="s">
        <v>43</v>
      </c>
      <c r="E24" t="s">
        <v>8</v>
      </c>
      <c r="F24" t="s">
        <v>9</v>
      </c>
      <c r="G24">
        <v>0</v>
      </c>
      <c r="H24" t="s">
        <v>51</v>
      </c>
      <c r="I24" t="s">
        <v>49</v>
      </c>
      <c r="J24" t="s">
        <v>50</v>
      </c>
    </row>
    <row r="25" spans="1:10" x14ac:dyDescent="0.25">
      <c r="A25" t="s">
        <v>15</v>
      </c>
      <c r="B25" s="6" t="s">
        <v>56</v>
      </c>
      <c r="E25" t="s">
        <v>8</v>
      </c>
      <c r="F25" t="s">
        <v>7</v>
      </c>
      <c r="G25">
        <v>0</v>
      </c>
      <c r="H25" t="s">
        <v>51</v>
      </c>
      <c r="I25" t="s">
        <v>43</v>
      </c>
      <c r="J25" t="s">
        <v>45</v>
      </c>
    </row>
    <row r="26" spans="1:10" x14ac:dyDescent="0.25">
      <c r="A26" t="s">
        <v>27</v>
      </c>
      <c r="B26" s="7" t="s">
        <v>67</v>
      </c>
      <c r="E26" t="s">
        <v>8</v>
      </c>
      <c r="F26" t="s">
        <v>6</v>
      </c>
      <c r="G26">
        <v>0</v>
      </c>
      <c r="H26" t="s">
        <v>51</v>
      </c>
      <c r="I26">
        <v>0</v>
      </c>
      <c r="J26" t="s">
        <v>44</v>
      </c>
    </row>
    <row r="27" spans="1:10" x14ac:dyDescent="0.25">
      <c r="A27" t="s">
        <v>28</v>
      </c>
      <c r="B27" s="6" t="s">
        <v>56</v>
      </c>
      <c r="E27" t="s">
        <v>10</v>
      </c>
      <c r="F27" t="s">
        <v>8</v>
      </c>
      <c r="G27">
        <v>0</v>
      </c>
      <c r="H27" t="s">
        <v>52</v>
      </c>
      <c r="I27">
        <v>0</v>
      </c>
      <c r="J27" t="s">
        <v>51</v>
      </c>
    </row>
    <row r="28" spans="1:10" x14ac:dyDescent="0.25">
      <c r="E28" t="s">
        <v>10</v>
      </c>
      <c r="F28" t="s">
        <v>7</v>
      </c>
      <c r="G28">
        <v>0</v>
      </c>
      <c r="H28" t="s">
        <v>52</v>
      </c>
      <c r="I28" t="s">
        <v>43</v>
      </c>
      <c r="J28" t="s">
        <v>45</v>
      </c>
    </row>
    <row r="29" spans="1:10" x14ac:dyDescent="0.25">
      <c r="E29" t="s">
        <v>10</v>
      </c>
      <c r="F29" t="s">
        <v>6</v>
      </c>
      <c r="G29">
        <v>0</v>
      </c>
      <c r="H29" t="s">
        <v>52</v>
      </c>
      <c r="I29">
        <v>0</v>
      </c>
      <c r="J29" t="s">
        <v>44</v>
      </c>
    </row>
    <row r="30" spans="1:10" x14ac:dyDescent="0.25">
      <c r="E30" t="s">
        <v>10</v>
      </c>
      <c r="F30" t="s">
        <v>9</v>
      </c>
      <c r="G30">
        <v>0</v>
      </c>
      <c r="H30" t="s">
        <v>52</v>
      </c>
      <c r="I30" t="s">
        <v>49</v>
      </c>
      <c r="J30" t="s">
        <v>50</v>
      </c>
    </row>
    <row r="31" spans="1:10" x14ac:dyDescent="0.25">
      <c r="E31" t="s">
        <v>6</v>
      </c>
      <c r="F31" t="s">
        <v>7</v>
      </c>
      <c r="G31">
        <v>0</v>
      </c>
      <c r="H31" t="s">
        <v>44</v>
      </c>
      <c r="I31" t="s">
        <v>43</v>
      </c>
      <c r="J31" t="s">
        <v>45</v>
      </c>
    </row>
    <row r="32" spans="1:10" x14ac:dyDescent="0.25">
      <c r="A32" s="3" t="s">
        <v>43</v>
      </c>
      <c r="E32" t="s">
        <v>17</v>
      </c>
      <c r="F32" t="s">
        <v>14</v>
      </c>
      <c r="G32">
        <v>0</v>
      </c>
      <c r="H32" t="s">
        <v>60</v>
      </c>
      <c r="I32" t="s">
        <v>56</v>
      </c>
      <c r="J32" t="s">
        <v>57</v>
      </c>
    </row>
    <row r="33" spans="1:10" x14ac:dyDescent="0.25">
      <c r="A33" s="5" t="s">
        <v>49</v>
      </c>
      <c r="E33" t="s">
        <v>17</v>
      </c>
      <c r="F33" t="s">
        <v>6</v>
      </c>
      <c r="G33">
        <v>0</v>
      </c>
      <c r="H33" t="s">
        <v>60</v>
      </c>
      <c r="I33">
        <v>0</v>
      </c>
      <c r="J33" t="s">
        <v>44</v>
      </c>
    </row>
    <row r="34" spans="1:10" x14ac:dyDescent="0.25">
      <c r="A34" s="6" t="s">
        <v>56</v>
      </c>
      <c r="E34" t="s">
        <v>17</v>
      </c>
      <c r="F34" t="s">
        <v>15</v>
      </c>
      <c r="G34">
        <v>0</v>
      </c>
      <c r="H34" t="s">
        <v>60</v>
      </c>
      <c r="I34">
        <v>0</v>
      </c>
      <c r="J34" t="s">
        <v>58</v>
      </c>
    </row>
    <row r="35" spans="1:10" x14ac:dyDescent="0.25">
      <c r="A35" s="4" t="s">
        <v>64</v>
      </c>
      <c r="E35" t="s">
        <v>17</v>
      </c>
      <c r="F35" t="s">
        <v>10</v>
      </c>
      <c r="G35">
        <v>0</v>
      </c>
      <c r="H35" t="s">
        <v>60</v>
      </c>
      <c r="I35">
        <v>0</v>
      </c>
      <c r="J35" t="s">
        <v>52</v>
      </c>
    </row>
    <row r="36" spans="1:10" x14ac:dyDescent="0.25">
      <c r="A36" s="7" t="s">
        <v>67</v>
      </c>
      <c r="E36" t="s">
        <v>17</v>
      </c>
      <c r="F36" t="s">
        <v>7</v>
      </c>
      <c r="G36">
        <v>0</v>
      </c>
      <c r="H36" t="s">
        <v>60</v>
      </c>
      <c r="I36" t="s">
        <v>43</v>
      </c>
      <c r="J36" t="s">
        <v>45</v>
      </c>
    </row>
    <row r="37" spans="1:10" x14ac:dyDescent="0.25">
      <c r="E37" t="s">
        <v>18</v>
      </c>
      <c r="F37" t="s">
        <v>19</v>
      </c>
      <c r="G37">
        <v>0</v>
      </c>
      <c r="H37" t="s">
        <v>63</v>
      </c>
      <c r="I37">
        <v>0</v>
      </c>
      <c r="J37" t="s">
        <v>62</v>
      </c>
    </row>
    <row r="38" spans="1:10" x14ac:dyDescent="0.25">
      <c r="E38" t="s">
        <v>24</v>
      </c>
      <c r="F38" t="s">
        <v>23</v>
      </c>
      <c r="G38">
        <v>0</v>
      </c>
      <c r="H38" t="s">
        <v>69</v>
      </c>
      <c r="I38" t="s">
        <v>67</v>
      </c>
      <c r="J38" t="s">
        <v>68</v>
      </c>
    </row>
    <row r="39" spans="1:10" x14ac:dyDescent="0.25">
      <c r="E39" t="s">
        <v>24</v>
      </c>
      <c r="F39" t="s">
        <v>17</v>
      </c>
      <c r="G39">
        <v>0</v>
      </c>
      <c r="H39" t="s">
        <v>69</v>
      </c>
      <c r="I39">
        <v>0</v>
      </c>
      <c r="J39" t="s">
        <v>60</v>
      </c>
    </row>
    <row r="40" spans="1:10" x14ac:dyDescent="0.25">
      <c r="E40" t="s">
        <v>24</v>
      </c>
      <c r="F40" t="s">
        <v>22</v>
      </c>
      <c r="G40">
        <v>0</v>
      </c>
      <c r="H40" t="s">
        <v>69</v>
      </c>
      <c r="I40">
        <v>0</v>
      </c>
      <c r="J40" t="s">
        <v>66</v>
      </c>
    </row>
    <row r="41" spans="1:10" x14ac:dyDescent="0.25">
      <c r="E41" t="s">
        <v>24</v>
      </c>
      <c r="F41" t="s">
        <v>19</v>
      </c>
      <c r="G41">
        <v>0</v>
      </c>
      <c r="H41" t="s">
        <v>69</v>
      </c>
      <c r="I41">
        <v>0</v>
      </c>
      <c r="J41" t="s">
        <v>62</v>
      </c>
    </row>
    <row r="42" spans="1:10" x14ac:dyDescent="0.25">
      <c r="E42" t="s">
        <v>24</v>
      </c>
      <c r="F42" t="s">
        <v>10</v>
      </c>
      <c r="G42">
        <v>0</v>
      </c>
      <c r="H42" t="s">
        <v>69</v>
      </c>
      <c r="I42">
        <v>0</v>
      </c>
      <c r="J42" t="s">
        <v>52</v>
      </c>
    </row>
    <row r="43" spans="1:10" x14ac:dyDescent="0.25">
      <c r="E43" t="s">
        <v>24</v>
      </c>
      <c r="F43" t="s">
        <v>14</v>
      </c>
      <c r="G43">
        <v>0</v>
      </c>
      <c r="H43" t="s">
        <v>69</v>
      </c>
      <c r="I43" t="s">
        <v>56</v>
      </c>
      <c r="J43" t="s">
        <v>57</v>
      </c>
    </row>
    <row r="44" spans="1:10" x14ac:dyDescent="0.25">
      <c r="E44" t="s">
        <v>12</v>
      </c>
      <c r="F44" t="s">
        <v>8</v>
      </c>
      <c r="G44">
        <v>0</v>
      </c>
      <c r="H44" t="s">
        <v>55</v>
      </c>
      <c r="I44">
        <v>0</v>
      </c>
      <c r="J44" t="s">
        <v>51</v>
      </c>
    </row>
    <row r="45" spans="1:10" x14ac:dyDescent="0.25">
      <c r="E45" t="s">
        <v>12</v>
      </c>
      <c r="F45" t="s">
        <v>11</v>
      </c>
      <c r="G45">
        <v>0</v>
      </c>
      <c r="H45" t="s">
        <v>55</v>
      </c>
      <c r="I45">
        <v>0</v>
      </c>
      <c r="J45" t="s">
        <v>53</v>
      </c>
    </row>
    <row r="46" spans="1:10" x14ac:dyDescent="0.25">
      <c r="E46" t="s">
        <v>12</v>
      </c>
      <c r="F46" t="s">
        <v>13</v>
      </c>
      <c r="G46">
        <v>0</v>
      </c>
      <c r="H46" t="s">
        <v>55</v>
      </c>
      <c r="I46">
        <v>0</v>
      </c>
      <c r="J46" t="s">
        <v>54</v>
      </c>
    </row>
    <row r="47" spans="1:10" x14ac:dyDescent="0.25">
      <c r="E47" t="s">
        <v>12</v>
      </c>
      <c r="F47" t="s">
        <v>9</v>
      </c>
      <c r="G47">
        <v>0</v>
      </c>
      <c r="H47" t="s">
        <v>55</v>
      </c>
      <c r="I47" t="s">
        <v>49</v>
      </c>
      <c r="J47" t="s">
        <v>50</v>
      </c>
    </row>
    <row r="48" spans="1:10" x14ac:dyDescent="0.25">
      <c r="E48" t="s">
        <v>12</v>
      </c>
      <c r="F48" t="s">
        <v>10</v>
      </c>
      <c r="G48">
        <v>0</v>
      </c>
      <c r="H48" t="s">
        <v>55</v>
      </c>
      <c r="I48">
        <v>0</v>
      </c>
      <c r="J48" t="s">
        <v>52</v>
      </c>
    </row>
    <row r="49" spans="5:10" x14ac:dyDescent="0.25">
      <c r="E49" t="s">
        <v>23</v>
      </c>
      <c r="F49" t="s">
        <v>22</v>
      </c>
      <c r="G49" t="s">
        <v>67</v>
      </c>
      <c r="H49" t="s">
        <v>68</v>
      </c>
      <c r="I49">
        <v>0</v>
      </c>
      <c r="J49" t="s">
        <v>66</v>
      </c>
    </row>
    <row r="50" spans="5:10" x14ac:dyDescent="0.25">
      <c r="E50" t="s">
        <v>23</v>
      </c>
      <c r="F50" t="s">
        <v>10</v>
      </c>
      <c r="G50" t="s">
        <v>67</v>
      </c>
      <c r="H50" t="s">
        <v>68</v>
      </c>
      <c r="I50">
        <v>0</v>
      </c>
      <c r="J50" t="s">
        <v>52</v>
      </c>
    </row>
    <row r="51" spans="5:10" x14ac:dyDescent="0.25">
      <c r="E51" t="s">
        <v>11</v>
      </c>
      <c r="F51" t="s">
        <v>8</v>
      </c>
      <c r="G51">
        <v>0</v>
      </c>
      <c r="H51" t="s">
        <v>53</v>
      </c>
      <c r="I51">
        <v>0</v>
      </c>
      <c r="J51" t="s">
        <v>51</v>
      </c>
    </row>
    <row r="52" spans="5:10" x14ac:dyDescent="0.25">
      <c r="E52" t="s">
        <v>11</v>
      </c>
      <c r="F52" t="s">
        <v>9</v>
      </c>
      <c r="G52">
        <v>0</v>
      </c>
      <c r="H52" t="s">
        <v>53</v>
      </c>
      <c r="I52" t="s">
        <v>49</v>
      </c>
      <c r="J52" t="s">
        <v>50</v>
      </c>
    </row>
    <row r="53" spans="5:10" x14ac:dyDescent="0.25">
      <c r="E53" t="s">
        <v>20</v>
      </c>
      <c r="F53" t="s">
        <v>13</v>
      </c>
      <c r="G53" t="s">
        <v>64</v>
      </c>
      <c r="H53" t="s">
        <v>65</v>
      </c>
      <c r="I53">
        <v>0</v>
      </c>
      <c r="J53" t="s">
        <v>54</v>
      </c>
    </row>
    <row r="54" spans="5:10" x14ac:dyDescent="0.25">
      <c r="E54" t="s">
        <v>20</v>
      </c>
      <c r="F54" t="s">
        <v>12</v>
      </c>
      <c r="G54" t="s">
        <v>64</v>
      </c>
      <c r="H54" t="s">
        <v>65</v>
      </c>
      <c r="I54">
        <v>0</v>
      </c>
      <c r="J54" t="s">
        <v>55</v>
      </c>
    </row>
    <row r="55" spans="5:10" x14ac:dyDescent="0.25">
      <c r="E55" t="s">
        <v>20</v>
      </c>
      <c r="F55" t="s">
        <v>8</v>
      </c>
      <c r="G55" t="s">
        <v>64</v>
      </c>
      <c r="H55" t="s">
        <v>65</v>
      </c>
      <c r="I55">
        <v>0</v>
      </c>
      <c r="J55" t="s">
        <v>51</v>
      </c>
    </row>
    <row r="56" spans="5:10" x14ac:dyDescent="0.25">
      <c r="E56" t="s">
        <v>20</v>
      </c>
      <c r="F56" t="s">
        <v>21</v>
      </c>
      <c r="G56" t="s">
        <v>64</v>
      </c>
      <c r="H56" t="s">
        <v>65</v>
      </c>
      <c r="I56">
        <v>0</v>
      </c>
      <c r="J56" t="s">
        <v>47</v>
      </c>
    </row>
    <row r="57" spans="5:10" x14ac:dyDescent="0.25">
      <c r="E57" t="s">
        <v>20</v>
      </c>
      <c r="F57" t="s">
        <v>11</v>
      </c>
      <c r="G57" t="s">
        <v>64</v>
      </c>
      <c r="H57" t="s">
        <v>65</v>
      </c>
      <c r="I57">
        <v>0</v>
      </c>
      <c r="J57" t="s">
        <v>53</v>
      </c>
    </row>
    <row r="58" spans="5:10" x14ac:dyDescent="0.25">
      <c r="E58" t="s">
        <v>20</v>
      </c>
      <c r="F58" t="s">
        <v>9</v>
      </c>
      <c r="G58" t="s">
        <v>64</v>
      </c>
      <c r="H58" t="s">
        <v>65</v>
      </c>
      <c r="I58" t="s">
        <v>49</v>
      </c>
      <c r="J58" t="s">
        <v>50</v>
      </c>
    </row>
    <row r="59" spans="5:10" x14ac:dyDescent="0.25">
      <c r="E59" t="s">
        <v>15</v>
      </c>
      <c r="F59" t="s">
        <v>14</v>
      </c>
      <c r="G59">
        <v>0</v>
      </c>
      <c r="H59" t="s">
        <v>58</v>
      </c>
      <c r="I59" t="s">
        <v>56</v>
      </c>
      <c r="J59" t="s">
        <v>57</v>
      </c>
    </row>
    <row r="60" spans="5:10" x14ac:dyDescent="0.25">
      <c r="E60" t="s">
        <v>15</v>
      </c>
      <c r="F60" t="s">
        <v>6</v>
      </c>
      <c r="G60">
        <v>0</v>
      </c>
      <c r="H60" t="s">
        <v>58</v>
      </c>
      <c r="I60">
        <v>0</v>
      </c>
      <c r="J60" t="s">
        <v>44</v>
      </c>
    </row>
    <row r="61" spans="5:10" x14ac:dyDescent="0.25">
      <c r="E61" t="s">
        <v>27</v>
      </c>
      <c r="F61" t="s">
        <v>14</v>
      </c>
      <c r="G61">
        <v>0</v>
      </c>
      <c r="H61" t="s">
        <v>72</v>
      </c>
      <c r="I61" t="s">
        <v>56</v>
      </c>
      <c r="J61" t="s">
        <v>57</v>
      </c>
    </row>
    <row r="62" spans="5:10" x14ac:dyDescent="0.25">
      <c r="E62" t="s">
        <v>27</v>
      </c>
      <c r="F62" t="s">
        <v>24</v>
      </c>
      <c r="G62">
        <v>0</v>
      </c>
      <c r="H62" t="s">
        <v>72</v>
      </c>
      <c r="I62">
        <v>0</v>
      </c>
      <c r="J62" t="s">
        <v>69</v>
      </c>
    </row>
    <row r="63" spans="5:10" x14ac:dyDescent="0.25">
      <c r="E63" t="s">
        <v>27</v>
      </c>
      <c r="F63" t="s">
        <v>15</v>
      </c>
      <c r="G63">
        <v>0</v>
      </c>
      <c r="H63" t="s">
        <v>72</v>
      </c>
      <c r="I63">
        <v>0</v>
      </c>
      <c r="J63" t="s">
        <v>58</v>
      </c>
    </row>
    <row r="64" spans="5:10" x14ac:dyDescent="0.25">
      <c r="E64" t="s">
        <v>27</v>
      </c>
      <c r="F64" t="s">
        <v>17</v>
      </c>
      <c r="G64">
        <v>0</v>
      </c>
      <c r="H64" t="s">
        <v>72</v>
      </c>
      <c r="I64">
        <v>0</v>
      </c>
      <c r="J64" t="s">
        <v>60</v>
      </c>
    </row>
    <row r="65" spans="5:10" x14ac:dyDescent="0.25">
      <c r="E65" t="s">
        <v>27</v>
      </c>
      <c r="F65" t="s">
        <v>10</v>
      </c>
      <c r="G65">
        <v>0</v>
      </c>
      <c r="H65" t="s">
        <v>72</v>
      </c>
      <c r="I65">
        <v>0</v>
      </c>
      <c r="J65" t="s">
        <v>52</v>
      </c>
    </row>
    <row r="66" spans="5:10" x14ac:dyDescent="0.25">
      <c r="E66" t="s">
        <v>27</v>
      </c>
      <c r="F66" t="s">
        <v>6</v>
      </c>
      <c r="G66">
        <v>0</v>
      </c>
      <c r="H66" t="s">
        <v>72</v>
      </c>
      <c r="I66">
        <v>0</v>
      </c>
      <c r="J66" t="s">
        <v>44</v>
      </c>
    </row>
    <row r="67" spans="5:10" x14ac:dyDescent="0.25">
      <c r="E67" t="s">
        <v>28</v>
      </c>
      <c r="F67" t="s">
        <v>25</v>
      </c>
      <c r="G67">
        <v>0</v>
      </c>
      <c r="H67" t="s">
        <v>73</v>
      </c>
      <c r="I67">
        <v>0</v>
      </c>
      <c r="J67" t="s">
        <v>70</v>
      </c>
    </row>
    <row r="68" spans="5:10" x14ac:dyDescent="0.25">
      <c r="E68" t="s">
        <v>28</v>
      </c>
      <c r="F68" t="s">
        <v>24</v>
      </c>
      <c r="G68">
        <v>0</v>
      </c>
      <c r="H68" t="s">
        <v>73</v>
      </c>
      <c r="I68">
        <v>0</v>
      </c>
      <c r="J68" t="s">
        <v>69</v>
      </c>
    </row>
    <row r="69" spans="5:10" x14ac:dyDescent="0.25">
      <c r="E69" t="s">
        <v>28</v>
      </c>
      <c r="F69" t="s">
        <v>23</v>
      </c>
      <c r="G69">
        <v>0</v>
      </c>
      <c r="H69" t="s">
        <v>73</v>
      </c>
      <c r="I69" t="s">
        <v>67</v>
      </c>
      <c r="J69" t="s">
        <v>68</v>
      </c>
    </row>
    <row r="70" spans="5:10" x14ac:dyDescent="0.25">
      <c r="E70" t="s">
        <v>28</v>
      </c>
      <c r="F70" t="s">
        <v>22</v>
      </c>
      <c r="G70">
        <v>0</v>
      </c>
      <c r="H70" t="s">
        <v>73</v>
      </c>
      <c r="I70">
        <v>0</v>
      </c>
      <c r="J70" t="s">
        <v>66</v>
      </c>
    </row>
    <row r="71" spans="5:10" x14ac:dyDescent="0.25">
      <c r="E71" t="s">
        <v>28</v>
      </c>
      <c r="F71" t="s">
        <v>27</v>
      </c>
      <c r="G71">
        <v>0</v>
      </c>
      <c r="H71" t="s">
        <v>73</v>
      </c>
      <c r="I71">
        <v>0</v>
      </c>
      <c r="J71" t="s">
        <v>72</v>
      </c>
    </row>
  </sheetData>
  <sortState ref="E4:J71">
    <sortCondition ref="E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6"/>
  <sheetViews>
    <sheetView workbookViewId="0">
      <selection activeCell="L12" sqref="L12"/>
    </sheetView>
  </sheetViews>
  <sheetFormatPr defaultRowHeight="15" x14ac:dyDescent="0.25"/>
  <cols>
    <col min="1" max="1" width="27.140625" bestFit="1" customWidth="1"/>
    <col min="2" max="2" width="23.5703125" bestFit="1" customWidth="1"/>
    <col min="3" max="3" width="8.7109375" bestFit="1" customWidth="1"/>
    <col min="4" max="4" width="8" bestFit="1" customWidth="1"/>
    <col min="5" max="5" width="11.28515625" bestFit="1" customWidth="1"/>
    <col min="6" max="6" width="8.5703125" bestFit="1" customWidth="1"/>
    <col min="7" max="7" width="21" bestFit="1" customWidth="1"/>
    <col min="8" max="8" width="51.42578125" bestFit="1" customWidth="1"/>
    <col min="9" max="9" width="21" bestFit="1" customWidth="1"/>
    <col min="10" max="10" width="51.42578125" bestFit="1" customWidth="1"/>
  </cols>
  <sheetData>
    <row r="1" spans="1:10" x14ac:dyDescent="0.25">
      <c r="A1" t="s">
        <v>3</v>
      </c>
      <c r="B1" t="s">
        <v>4</v>
      </c>
      <c r="C1" t="s">
        <v>5</v>
      </c>
      <c r="D1" t="s">
        <v>34</v>
      </c>
      <c r="E1" t="s">
        <v>37</v>
      </c>
      <c r="F1" t="s">
        <v>38</v>
      </c>
      <c r="G1" t="s">
        <v>39</v>
      </c>
      <c r="H1" t="s">
        <v>40</v>
      </c>
      <c r="I1" t="s">
        <v>41</v>
      </c>
      <c r="J1" t="s">
        <v>42</v>
      </c>
    </row>
    <row r="2" spans="1:10" x14ac:dyDescent="0.25">
      <c r="A2" t="s">
        <v>6</v>
      </c>
      <c r="B2" t="s">
        <v>7</v>
      </c>
      <c r="C2">
        <v>0.97506999999999999</v>
      </c>
      <c r="D2">
        <f>ABS(C2)</f>
        <v>0.97506999999999999</v>
      </c>
      <c r="E2" t="str">
        <f>IF(C2&gt;0, "1","-1")</f>
        <v>1</v>
      </c>
      <c r="F2">
        <f>1-D2</f>
        <v>2.4930000000000008E-2</v>
      </c>
      <c r="G2" s="2" t="s">
        <v>43</v>
      </c>
      <c r="H2" s="2" t="s">
        <v>44</v>
      </c>
      <c r="I2" s="2" t="s">
        <v>43</v>
      </c>
      <c r="J2" s="2" t="s">
        <v>45</v>
      </c>
    </row>
    <row r="3" spans="1:10" x14ac:dyDescent="0.25">
      <c r="A3" t="s">
        <v>29</v>
      </c>
      <c r="B3" t="s">
        <v>7</v>
      </c>
      <c r="C3">
        <v>-0.32486999999999999</v>
      </c>
      <c r="D3">
        <f t="shared" ref="D3:D66" si="0">ABS(C3)</f>
        <v>0.32486999999999999</v>
      </c>
      <c r="E3" t="str">
        <f t="shared" ref="E3:E66" si="1">IF(C3&gt;0, "1","-1")</f>
        <v>-1</v>
      </c>
      <c r="F3">
        <f t="shared" ref="F3:F66" si="2">1-D3</f>
        <v>0.67513000000000001</v>
      </c>
      <c r="G3" s="2" t="s">
        <v>43</v>
      </c>
      <c r="H3" s="2" t="s">
        <v>46</v>
      </c>
      <c r="I3" s="2" t="s">
        <v>43</v>
      </c>
      <c r="J3" s="2" t="s">
        <v>45</v>
      </c>
    </row>
    <row r="4" spans="1:10" x14ac:dyDescent="0.25">
      <c r="A4" t="s">
        <v>29</v>
      </c>
      <c r="B4" t="s">
        <v>6</v>
      </c>
      <c r="C4">
        <v>-0.27772999999999998</v>
      </c>
      <c r="D4">
        <f t="shared" si="0"/>
        <v>0.27772999999999998</v>
      </c>
      <c r="E4" t="str">
        <f t="shared" si="1"/>
        <v>-1</v>
      </c>
      <c r="F4">
        <f t="shared" si="2"/>
        <v>0.72226999999999997</v>
      </c>
      <c r="G4" s="2" t="s">
        <v>43</v>
      </c>
      <c r="H4" s="2" t="s">
        <v>46</v>
      </c>
      <c r="I4" s="2" t="s">
        <v>43</v>
      </c>
      <c r="J4" s="2" t="s">
        <v>44</v>
      </c>
    </row>
    <row r="5" spans="1:10" x14ac:dyDescent="0.25">
      <c r="A5" t="s">
        <v>21</v>
      </c>
      <c r="B5" t="s">
        <v>7</v>
      </c>
      <c r="C5">
        <v>-0.27139999999999997</v>
      </c>
      <c r="D5">
        <f t="shared" si="0"/>
        <v>0.27139999999999997</v>
      </c>
      <c r="E5" t="str">
        <f t="shared" si="1"/>
        <v>-1</v>
      </c>
      <c r="F5">
        <f t="shared" si="2"/>
        <v>0.72860000000000003</v>
      </c>
      <c r="G5" s="2" t="s">
        <v>43</v>
      </c>
      <c r="H5" s="2" t="s">
        <v>47</v>
      </c>
      <c r="I5" s="2" t="s">
        <v>43</v>
      </c>
      <c r="J5" s="2" t="s">
        <v>45</v>
      </c>
    </row>
    <row r="6" spans="1:10" x14ac:dyDescent="0.25">
      <c r="A6" t="s">
        <v>21</v>
      </c>
      <c r="B6" t="s">
        <v>6</v>
      </c>
      <c r="C6">
        <v>-0.17180000000000001</v>
      </c>
      <c r="D6">
        <f t="shared" si="0"/>
        <v>0.17180000000000001</v>
      </c>
      <c r="E6" t="str">
        <f t="shared" si="1"/>
        <v>-1</v>
      </c>
      <c r="F6">
        <f t="shared" si="2"/>
        <v>0.82820000000000005</v>
      </c>
      <c r="G6" s="2" t="s">
        <v>43</v>
      </c>
      <c r="H6" s="2" t="s">
        <v>47</v>
      </c>
      <c r="I6" s="2" t="s">
        <v>43</v>
      </c>
      <c r="J6" s="2" t="s">
        <v>44</v>
      </c>
    </row>
    <row r="7" spans="1:10" x14ac:dyDescent="0.25">
      <c r="A7" t="s">
        <v>21</v>
      </c>
      <c r="B7" t="s">
        <v>29</v>
      </c>
      <c r="C7">
        <v>0.61270000000000002</v>
      </c>
      <c r="D7">
        <f t="shared" si="0"/>
        <v>0.61270000000000002</v>
      </c>
      <c r="E7" t="str">
        <f t="shared" si="1"/>
        <v>1</v>
      </c>
      <c r="F7">
        <f t="shared" si="2"/>
        <v>0.38729999999999998</v>
      </c>
      <c r="G7" s="2" t="s">
        <v>43</v>
      </c>
      <c r="H7" s="2" t="s">
        <v>47</v>
      </c>
      <c r="I7" s="2" t="s">
        <v>43</v>
      </c>
      <c r="J7" s="2" t="s">
        <v>46</v>
      </c>
    </row>
    <row r="8" spans="1:10" x14ac:dyDescent="0.25">
      <c r="A8" t="s">
        <v>30</v>
      </c>
      <c r="B8" t="s">
        <v>7</v>
      </c>
      <c r="C8">
        <v>0.59933000000000003</v>
      </c>
      <c r="D8">
        <f t="shared" si="0"/>
        <v>0.59933000000000003</v>
      </c>
      <c r="E8" t="str">
        <f t="shared" si="1"/>
        <v>1</v>
      </c>
      <c r="F8">
        <f t="shared" si="2"/>
        <v>0.40066999999999997</v>
      </c>
      <c r="G8" s="2" t="s">
        <v>43</v>
      </c>
      <c r="H8" s="2" t="s">
        <v>48</v>
      </c>
      <c r="I8" s="2" t="s">
        <v>43</v>
      </c>
      <c r="J8" s="2" t="s">
        <v>45</v>
      </c>
    </row>
    <row r="9" spans="1:10" x14ac:dyDescent="0.25">
      <c r="A9" t="s">
        <v>30</v>
      </c>
      <c r="B9" t="s">
        <v>6</v>
      </c>
      <c r="C9">
        <v>0.53280000000000005</v>
      </c>
      <c r="D9">
        <f t="shared" si="0"/>
        <v>0.53280000000000005</v>
      </c>
      <c r="E9" t="str">
        <f t="shared" si="1"/>
        <v>1</v>
      </c>
      <c r="F9">
        <f t="shared" si="2"/>
        <v>0.46719999999999995</v>
      </c>
      <c r="G9" s="2" t="s">
        <v>43</v>
      </c>
      <c r="H9" s="2" t="s">
        <v>48</v>
      </c>
      <c r="I9" s="2" t="s">
        <v>43</v>
      </c>
      <c r="J9" s="2" t="s">
        <v>44</v>
      </c>
    </row>
    <row r="10" spans="1:10" x14ac:dyDescent="0.25">
      <c r="A10" t="s">
        <v>30</v>
      </c>
      <c r="B10" t="s">
        <v>29</v>
      </c>
      <c r="C10">
        <v>-0.3291</v>
      </c>
      <c r="D10">
        <f t="shared" si="0"/>
        <v>0.3291</v>
      </c>
      <c r="E10" t="str">
        <f t="shared" si="1"/>
        <v>-1</v>
      </c>
      <c r="F10">
        <f t="shared" si="2"/>
        <v>0.67090000000000005</v>
      </c>
      <c r="G10" s="2" t="s">
        <v>43</v>
      </c>
      <c r="H10" s="2" t="s">
        <v>48</v>
      </c>
      <c r="I10" s="2" t="s">
        <v>43</v>
      </c>
      <c r="J10" s="2" t="s">
        <v>46</v>
      </c>
    </row>
    <row r="11" spans="1:10" x14ac:dyDescent="0.25">
      <c r="A11" t="s">
        <v>30</v>
      </c>
      <c r="B11" t="s">
        <v>21</v>
      </c>
      <c r="C11">
        <v>-0.44230000000000003</v>
      </c>
      <c r="D11">
        <f t="shared" si="0"/>
        <v>0.44230000000000003</v>
      </c>
      <c r="E11" t="str">
        <f t="shared" si="1"/>
        <v>-1</v>
      </c>
      <c r="F11">
        <f t="shared" si="2"/>
        <v>0.55769999999999997</v>
      </c>
      <c r="G11" s="2" t="s">
        <v>43</v>
      </c>
      <c r="H11" s="2" t="s">
        <v>48</v>
      </c>
      <c r="I11" s="2" t="s">
        <v>43</v>
      </c>
      <c r="J11" s="2" t="s">
        <v>47</v>
      </c>
    </row>
    <row r="12" spans="1:10" x14ac:dyDescent="0.25">
      <c r="A12" t="s">
        <v>9</v>
      </c>
      <c r="B12" t="s">
        <v>7</v>
      </c>
      <c r="C12">
        <v>-0.70243</v>
      </c>
      <c r="D12">
        <f t="shared" si="0"/>
        <v>0.70243</v>
      </c>
      <c r="E12" t="str">
        <f t="shared" si="1"/>
        <v>-1</v>
      </c>
      <c r="F12">
        <f t="shared" si="2"/>
        <v>0.29757</v>
      </c>
      <c r="G12" s="2" t="s">
        <v>49</v>
      </c>
      <c r="H12" s="2" t="s">
        <v>50</v>
      </c>
      <c r="I12" s="2" t="s">
        <v>43</v>
      </c>
      <c r="J12" s="2" t="s">
        <v>45</v>
      </c>
    </row>
    <row r="13" spans="1:10" x14ac:dyDescent="0.25">
      <c r="A13" t="s">
        <v>9</v>
      </c>
      <c r="B13" t="s">
        <v>6</v>
      </c>
      <c r="C13">
        <v>-0.6865</v>
      </c>
      <c r="D13">
        <f t="shared" si="0"/>
        <v>0.6865</v>
      </c>
      <c r="E13" t="str">
        <f t="shared" si="1"/>
        <v>-1</v>
      </c>
      <c r="F13">
        <f t="shared" si="2"/>
        <v>0.3135</v>
      </c>
      <c r="G13" s="2" t="s">
        <v>49</v>
      </c>
      <c r="H13" s="2" t="s">
        <v>50</v>
      </c>
      <c r="I13" s="2" t="s">
        <v>43</v>
      </c>
      <c r="J13" s="2" t="s">
        <v>44</v>
      </c>
    </row>
    <row r="14" spans="1:10" x14ac:dyDescent="0.25">
      <c r="A14" t="s">
        <v>9</v>
      </c>
      <c r="B14" t="s">
        <v>29</v>
      </c>
      <c r="C14">
        <v>0.78786999999999996</v>
      </c>
      <c r="D14">
        <f t="shared" si="0"/>
        <v>0.78786999999999996</v>
      </c>
      <c r="E14" t="str">
        <f t="shared" si="1"/>
        <v>1</v>
      </c>
      <c r="F14">
        <f t="shared" si="2"/>
        <v>0.21213000000000004</v>
      </c>
      <c r="G14" s="2" t="s">
        <v>49</v>
      </c>
      <c r="H14" s="2" t="s">
        <v>50</v>
      </c>
      <c r="I14" s="2" t="s">
        <v>43</v>
      </c>
      <c r="J14" s="2" t="s">
        <v>46</v>
      </c>
    </row>
    <row r="15" spans="1:10" x14ac:dyDescent="0.25">
      <c r="A15" t="s">
        <v>9</v>
      </c>
      <c r="B15" t="s">
        <v>21</v>
      </c>
      <c r="C15">
        <v>0.60197000000000001</v>
      </c>
      <c r="D15">
        <f t="shared" si="0"/>
        <v>0.60197000000000001</v>
      </c>
      <c r="E15" t="str">
        <f t="shared" si="1"/>
        <v>1</v>
      </c>
      <c r="F15">
        <f t="shared" si="2"/>
        <v>0.39802999999999999</v>
      </c>
      <c r="G15" s="2" t="s">
        <v>49</v>
      </c>
      <c r="H15" s="2" t="s">
        <v>50</v>
      </c>
      <c r="I15" s="2" t="s">
        <v>43</v>
      </c>
      <c r="J15" s="2" t="s">
        <v>47</v>
      </c>
    </row>
    <row r="16" spans="1:10" x14ac:dyDescent="0.25">
      <c r="A16" t="s">
        <v>9</v>
      </c>
      <c r="B16" t="s">
        <v>30</v>
      </c>
      <c r="C16">
        <v>-0.56593000000000004</v>
      </c>
      <c r="D16">
        <f t="shared" si="0"/>
        <v>0.56593000000000004</v>
      </c>
      <c r="E16" t="str">
        <f t="shared" si="1"/>
        <v>-1</v>
      </c>
      <c r="F16">
        <f t="shared" si="2"/>
        <v>0.43406999999999996</v>
      </c>
      <c r="G16" s="2" t="s">
        <v>49</v>
      </c>
      <c r="H16" s="2" t="s">
        <v>50</v>
      </c>
      <c r="I16" s="2" t="s">
        <v>43</v>
      </c>
      <c r="J16" s="2" t="s">
        <v>48</v>
      </c>
    </row>
    <row r="17" spans="1:10" x14ac:dyDescent="0.25">
      <c r="A17" t="s">
        <v>8</v>
      </c>
      <c r="B17" t="s">
        <v>7</v>
      </c>
      <c r="C17">
        <v>-0.82877000000000001</v>
      </c>
      <c r="D17">
        <f t="shared" si="0"/>
        <v>0.82877000000000001</v>
      </c>
      <c r="E17" t="str">
        <f t="shared" si="1"/>
        <v>-1</v>
      </c>
      <c r="F17">
        <f t="shared" si="2"/>
        <v>0.17122999999999999</v>
      </c>
      <c r="G17" s="2" t="s">
        <v>49</v>
      </c>
      <c r="H17" s="2" t="s">
        <v>51</v>
      </c>
      <c r="I17" s="2" t="s">
        <v>43</v>
      </c>
      <c r="J17" s="2" t="s">
        <v>45</v>
      </c>
    </row>
    <row r="18" spans="1:10" x14ac:dyDescent="0.25">
      <c r="A18" t="s">
        <v>8</v>
      </c>
      <c r="B18" t="s">
        <v>6</v>
      </c>
      <c r="C18">
        <v>-0.80320000000000003</v>
      </c>
      <c r="D18">
        <f t="shared" si="0"/>
        <v>0.80320000000000003</v>
      </c>
      <c r="E18" t="str">
        <f t="shared" si="1"/>
        <v>-1</v>
      </c>
      <c r="F18">
        <f t="shared" si="2"/>
        <v>0.19679999999999997</v>
      </c>
      <c r="G18" s="2" t="s">
        <v>49</v>
      </c>
      <c r="H18" s="2" t="s">
        <v>51</v>
      </c>
      <c r="I18" s="2" t="s">
        <v>43</v>
      </c>
      <c r="J18" s="2" t="s">
        <v>44</v>
      </c>
    </row>
    <row r="19" spans="1:10" x14ac:dyDescent="0.25">
      <c r="A19" t="s">
        <v>8</v>
      </c>
      <c r="B19" t="s">
        <v>29</v>
      </c>
      <c r="C19">
        <v>0.65539999999999998</v>
      </c>
      <c r="D19">
        <f t="shared" si="0"/>
        <v>0.65539999999999998</v>
      </c>
      <c r="E19" t="str">
        <f t="shared" si="1"/>
        <v>1</v>
      </c>
      <c r="F19">
        <f t="shared" si="2"/>
        <v>0.34460000000000002</v>
      </c>
      <c r="G19" s="2" t="s">
        <v>49</v>
      </c>
      <c r="H19" s="2" t="s">
        <v>51</v>
      </c>
      <c r="I19" s="2" t="s">
        <v>43</v>
      </c>
      <c r="J19" s="2" t="s">
        <v>46</v>
      </c>
    </row>
    <row r="20" spans="1:10" x14ac:dyDescent="0.25">
      <c r="A20" t="s">
        <v>8</v>
      </c>
      <c r="B20" t="s">
        <v>21</v>
      </c>
      <c r="C20">
        <v>0.58960000000000001</v>
      </c>
      <c r="D20">
        <f t="shared" si="0"/>
        <v>0.58960000000000001</v>
      </c>
      <c r="E20" t="str">
        <f t="shared" si="1"/>
        <v>1</v>
      </c>
      <c r="F20">
        <f t="shared" si="2"/>
        <v>0.41039999999999999</v>
      </c>
      <c r="G20" s="2" t="s">
        <v>49</v>
      </c>
      <c r="H20" s="2" t="s">
        <v>51</v>
      </c>
      <c r="I20" s="2" t="s">
        <v>43</v>
      </c>
      <c r="J20" s="2" t="s">
        <v>47</v>
      </c>
    </row>
    <row r="21" spans="1:10" x14ac:dyDescent="0.25">
      <c r="A21" t="s">
        <v>8</v>
      </c>
      <c r="B21" t="s">
        <v>30</v>
      </c>
      <c r="C21">
        <v>-0.69769999999999999</v>
      </c>
      <c r="D21">
        <f t="shared" si="0"/>
        <v>0.69769999999999999</v>
      </c>
      <c r="E21" t="str">
        <f t="shared" si="1"/>
        <v>-1</v>
      </c>
      <c r="F21">
        <f t="shared" si="2"/>
        <v>0.30230000000000001</v>
      </c>
      <c r="G21" s="2" t="s">
        <v>49</v>
      </c>
      <c r="H21" s="2" t="s">
        <v>51</v>
      </c>
      <c r="I21" s="2" t="s">
        <v>43</v>
      </c>
      <c r="J21" s="2" t="s">
        <v>48</v>
      </c>
    </row>
    <row r="22" spans="1:10" x14ac:dyDescent="0.25">
      <c r="A22" t="s">
        <v>8</v>
      </c>
      <c r="B22" t="s">
        <v>9</v>
      </c>
      <c r="C22">
        <v>0.92257</v>
      </c>
      <c r="D22">
        <f t="shared" si="0"/>
        <v>0.92257</v>
      </c>
      <c r="E22" t="str">
        <f t="shared" si="1"/>
        <v>1</v>
      </c>
      <c r="F22">
        <f t="shared" si="2"/>
        <v>7.7429999999999999E-2</v>
      </c>
      <c r="G22" s="2" t="s">
        <v>49</v>
      </c>
      <c r="H22" s="2" t="s">
        <v>51</v>
      </c>
      <c r="I22" s="2" t="s">
        <v>49</v>
      </c>
      <c r="J22" s="2" t="s">
        <v>50</v>
      </c>
    </row>
    <row r="23" spans="1:10" x14ac:dyDescent="0.25">
      <c r="A23" t="s">
        <v>10</v>
      </c>
      <c r="B23" t="s">
        <v>7</v>
      </c>
      <c r="C23">
        <v>-0.92593000000000003</v>
      </c>
      <c r="D23">
        <f t="shared" si="0"/>
        <v>0.92593000000000003</v>
      </c>
      <c r="E23" t="str">
        <f t="shared" si="1"/>
        <v>-1</v>
      </c>
      <c r="F23">
        <f t="shared" si="2"/>
        <v>7.4069999999999969E-2</v>
      </c>
      <c r="G23" s="2" t="s">
        <v>49</v>
      </c>
      <c r="H23" s="2" t="s">
        <v>52</v>
      </c>
      <c r="I23" s="2" t="s">
        <v>43</v>
      </c>
      <c r="J23" s="2" t="s">
        <v>45</v>
      </c>
    </row>
    <row r="24" spans="1:10" x14ac:dyDescent="0.25">
      <c r="A24" t="s">
        <v>10</v>
      </c>
      <c r="B24" t="s">
        <v>6</v>
      </c>
      <c r="C24">
        <v>-0.92186999999999997</v>
      </c>
      <c r="D24">
        <f t="shared" si="0"/>
        <v>0.92186999999999997</v>
      </c>
      <c r="E24" t="str">
        <f t="shared" si="1"/>
        <v>-1</v>
      </c>
      <c r="F24">
        <f t="shared" si="2"/>
        <v>7.8130000000000033E-2</v>
      </c>
      <c r="G24" s="2" t="s">
        <v>49</v>
      </c>
      <c r="H24" s="2" t="s">
        <v>52</v>
      </c>
      <c r="I24" s="2" t="s">
        <v>43</v>
      </c>
      <c r="J24" s="2" t="s">
        <v>44</v>
      </c>
    </row>
    <row r="25" spans="1:10" x14ac:dyDescent="0.25">
      <c r="A25" t="s">
        <v>10</v>
      </c>
      <c r="B25" t="s">
        <v>29</v>
      </c>
      <c r="C25">
        <v>0.52800000000000002</v>
      </c>
      <c r="D25">
        <f t="shared" si="0"/>
        <v>0.52800000000000002</v>
      </c>
      <c r="E25" t="str">
        <f t="shared" si="1"/>
        <v>1</v>
      </c>
      <c r="F25">
        <f t="shared" si="2"/>
        <v>0.47199999999999998</v>
      </c>
      <c r="G25" s="2" t="s">
        <v>49</v>
      </c>
      <c r="H25" s="2" t="s">
        <v>52</v>
      </c>
      <c r="I25" s="2" t="s">
        <v>43</v>
      </c>
      <c r="J25" s="2" t="s">
        <v>46</v>
      </c>
    </row>
    <row r="26" spans="1:10" x14ac:dyDescent="0.25">
      <c r="A26" t="s">
        <v>10</v>
      </c>
      <c r="B26" t="s">
        <v>21</v>
      </c>
      <c r="C26">
        <v>0.4138</v>
      </c>
      <c r="D26">
        <f t="shared" si="0"/>
        <v>0.4138</v>
      </c>
      <c r="E26" t="str">
        <f t="shared" si="1"/>
        <v>1</v>
      </c>
      <c r="F26">
        <f t="shared" si="2"/>
        <v>0.58620000000000005</v>
      </c>
      <c r="G26" s="2" t="s">
        <v>49</v>
      </c>
      <c r="H26" s="2" t="s">
        <v>52</v>
      </c>
      <c r="I26" s="2" t="s">
        <v>43</v>
      </c>
      <c r="J26" s="2" t="s">
        <v>47</v>
      </c>
    </row>
    <row r="27" spans="1:10" x14ac:dyDescent="0.25">
      <c r="A27" t="s">
        <v>10</v>
      </c>
      <c r="B27" t="s">
        <v>30</v>
      </c>
      <c r="C27">
        <v>-0.65490000000000004</v>
      </c>
      <c r="D27">
        <f t="shared" si="0"/>
        <v>0.65490000000000004</v>
      </c>
      <c r="E27" t="str">
        <f t="shared" si="1"/>
        <v>-1</v>
      </c>
      <c r="F27">
        <f t="shared" si="2"/>
        <v>0.34509999999999996</v>
      </c>
      <c r="G27" s="2" t="s">
        <v>49</v>
      </c>
      <c r="H27" s="2" t="s">
        <v>52</v>
      </c>
      <c r="I27" s="2" t="s">
        <v>43</v>
      </c>
      <c r="J27" s="2" t="s">
        <v>48</v>
      </c>
    </row>
    <row r="28" spans="1:10" x14ac:dyDescent="0.25">
      <c r="A28" t="s">
        <v>10</v>
      </c>
      <c r="B28" t="s">
        <v>9</v>
      </c>
      <c r="C28">
        <v>0.87312999999999996</v>
      </c>
      <c r="D28">
        <f t="shared" si="0"/>
        <v>0.87312999999999996</v>
      </c>
      <c r="E28" t="str">
        <f t="shared" si="1"/>
        <v>1</v>
      </c>
      <c r="F28">
        <f t="shared" si="2"/>
        <v>0.12687000000000004</v>
      </c>
      <c r="G28" s="2" t="s">
        <v>49</v>
      </c>
      <c r="H28" s="2" t="s">
        <v>52</v>
      </c>
      <c r="I28" s="2" t="s">
        <v>49</v>
      </c>
      <c r="J28" s="2" t="s">
        <v>50</v>
      </c>
    </row>
    <row r="29" spans="1:10" x14ac:dyDescent="0.25">
      <c r="A29" t="s">
        <v>10</v>
      </c>
      <c r="B29" t="s">
        <v>8</v>
      </c>
      <c r="C29">
        <v>0.96082999999999996</v>
      </c>
      <c r="D29">
        <f t="shared" si="0"/>
        <v>0.96082999999999996</v>
      </c>
      <c r="E29" t="str">
        <f t="shared" si="1"/>
        <v>1</v>
      </c>
      <c r="F29">
        <f t="shared" si="2"/>
        <v>3.9170000000000038E-2</v>
      </c>
      <c r="G29" s="2" t="s">
        <v>49</v>
      </c>
      <c r="H29" s="2" t="s">
        <v>52</v>
      </c>
      <c r="I29" s="2" t="s">
        <v>49</v>
      </c>
      <c r="J29" s="2" t="s">
        <v>51</v>
      </c>
    </row>
    <row r="30" spans="1:10" x14ac:dyDescent="0.25">
      <c r="A30" t="s">
        <v>11</v>
      </c>
      <c r="B30" t="s">
        <v>7</v>
      </c>
      <c r="C30">
        <v>-0.63317000000000001</v>
      </c>
      <c r="D30">
        <f t="shared" si="0"/>
        <v>0.63317000000000001</v>
      </c>
      <c r="E30" t="str">
        <f t="shared" si="1"/>
        <v>-1</v>
      </c>
      <c r="F30">
        <f t="shared" si="2"/>
        <v>0.36682999999999999</v>
      </c>
      <c r="G30" s="2" t="s">
        <v>49</v>
      </c>
      <c r="H30" s="2" t="s">
        <v>53</v>
      </c>
      <c r="I30" s="2" t="s">
        <v>43</v>
      </c>
      <c r="J30" s="2" t="s">
        <v>45</v>
      </c>
    </row>
    <row r="31" spans="1:10" x14ac:dyDescent="0.25">
      <c r="A31" t="s">
        <v>11</v>
      </c>
      <c r="B31" t="s">
        <v>6</v>
      </c>
      <c r="C31">
        <v>-0.56242999999999999</v>
      </c>
      <c r="D31">
        <f t="shared" si="0"/>
        <v>0.56242999999999999</v>
      </c>
      <c r="E31" t="str">
        <f t="shared" si="1"/>
        <v>-1</v>
      </c>
      <c r="F31">
        <f t="shared" si="2"/>
        <v>0.43757000000000001</v>
      </c>
      <c r="G31" s="2" t="s">
        <v>49</v>
      </c>
      <c r="H31" s="2" t="s">
        <v>53</v>
      </c>
      <c r="I31" s="2" t="s">
        <v>43</v>
      </c>
      <c r="J31" s="2" t="s">
        <v>44</v>
      </c>
    </row>
    <row r="32" spans="1:10" x14ac:dyDescent="0.25">
      <c r="A32" t="s">
        <v>11</v>
      </c>
      <c r="B32" t="s">
        <v>29</v>
      </c>
      <c r="C32">
        <v>0.7964</v>
      </c>
      <c r="D32">
        <f t="shared" si="0"/>
        <v>0.7964</v>
      </c>
      <c r="E32" t="str">
        <f t="shared" si="1"/>
        <v>1</v>
      </c>
      <c r="F32">
        <f t="shared" si="2"/>
        <v>0.2036</v>
      </c>
      <c r="G32" s="2" t="s">
        <v>49</v>
      </c>
      <c r="H32" s="2" t="s">
        <v>53</v>
      </c>
      <c r="I32" s="2" t="s">
        <v>43</v>
      </c>
      <c r="J32" s="2" t="s">
        <v>46</v>
      </c>
    </row>
    <row r="33" spans="1:10" x14ac:dyDescent="0.25">
      <c r="A33" t="s">
        <v>11</v>
      </c>
      <c r="B33" t="s">
        <v>21</v>
      </c>
      <c r="C33">
        <v>0.75492999999999999</v>
      </c>
      <c r="D33">
        <f t="shared" si="0"/>
        <v>0.75492999999999999</v>
      </c>
      <c r="E33" t="str">
        <f t="shared" si="1"/>
        <v>1</v>
      </c>
      <c r="F33">
        <f t="shared" si="2"/>
        <v>0.24507000000000001</v>
      </c>
      <c r="G33" s="2" t="s">
        <v>49</v>
      </c>
      <c r="H33" s="2" t="s">
        <v>53</v>
      </c>
      <c r="I33" s="2" t="s">
        <v>43</v>
      </c>
      <c r="J33" s="2" t="s">
        <v>47</v>
      </c>
    </row>
    <row r="34" spans="1:10" x14ac:dyDescent="0.25">
      <c r="A34" t="s">
        <v>11</v>
      </c>
      <c r="B34" t="s">
        <v>30</v>
      </c>
      <c r="C34">
        <v>-0.52183000000000002</v>
      </c>
      <c r="D34">
        <f t="shared" si="0"/>
        <v>0.52183000000000002</v>
      </c>
      <c r="E34" t="str">
        <f t="shared" si="1"/>
        <v>-1</v>
      </c>
      <c r="F34">
        <f t="shared" si="2"/>
        <v>0.47816999999999998</v>
      </c>
      <c r="G34" s="2" t="s">
        <v>49</v>
      </c>
      <c r="H34" s="2" t="s">
        <v>53</v>
      </c>
      <c r="I34" s="2" t="s">
        <v>43</v>
      </c>
      <c r="J34" s="2" t="s">
        <v>48</v>
      </c>
    </row>
    <row r="35" spans="1:10" x14ac:dyDescent="0.25">
      <c r="A35" t="s">
        <v>11</v>
      </c>
      <c r="B35" t="s">
        <v>9</v>
      </c>
      <c r="C35">
        <v>0.83630000000000004</v>
      </c>
      <c r="D35">
        <f t="shared" si="0"/>
        <v>0.83630000000000004</v>
      </c>
      <c r="E35" t="str">
        <f t="shared" si="1"/>
        <v>1</v>
      </c>
      <c r="F35">
        <f t="shared" si="2"/>
        <v>0.16369999999999996</v>
      </c>
      <c r="G35" s="2" t="s">
        <v>49</v>
      </c>
      <c r="H35" s="2" t="s">
        <v>53</v>
      </c>
      <c r="I35" s="2" t="s">
        <v>49</v>
      </c>
      <c r="J35" s="2" t="s">
        <v>50</v>
      </c>
    </row>
    <row r="36" spans="1:10" x14ac:dyDescent="0.25">
      <c r="A36" t="s">
        <v>11</v>
      </c>
      <c r="B36" t="s">
        <v>8</v>
      </c>
      <c r="C36">
        <v>0.84019999999999995</v>
      </c>
      <c r="D36">
        <f t="shared" si="0"/>
        <v>0.84019999999999995</v>
      </c>
      <c r="E36" t="str">
        <f t="shared" si="1"/>
        <v>1</v>
      </c>
      <c r="F36">
        <f t="shared" si="2"/>
        <v>0.15980000000000005</v>
      </c>
      <c r="G36" s="2" t="s">
        <v>49</v>
      </c>
      <c r="H36" s="2" t="s">
        <v>53</v>
      </c>
      <c r="I36" s="2" t="s">
        <v>49</v>
      </c>
      <c r="J36" s="2" t="s">
        <v>51</v>
      </c>
    </row>
    <row r="37" spans="1:10" x14ac:dyDescent="0.25">
      <c r="A37" t="s">
        <v>11</v>
      </c>
      <c r="B37" t="s">
        <v>10</v>
      </c>
      <c r="C37">
        <v>0.74812999999999996</v>
      </c>
      <c r="D37">
        <f t="shared" si="0"/>
        <v>0.74812999999999996</v>
      </c>
      <c r="E37" t="str">
        <f t="shared" si="1"/>
        <v>1</v>
      </c>
      <c r="F37">
        <f t="shared" si="2"/>
        <v>0.25187000000000004</v>
      </c>
      <c r="G37" s="2" t="s">
        <v>49</v>
      </c>
      <c r="H37" s="2" t="s">
        <v>53</v>
      </c>
      <c r="I37" s="2" t="s">
        <v>49</v>
      </c>
      <c r="J37" s="2" t="s">
        <v>52</v>
      </c>
    </row>
    <row r="38" spans="1:10" x14ac:dyDescent="0.25">
      <c r="A38" t="s">
        <v>13</v>
      </c>
      <c r="B38" t="s">
        <v>7</v>
      </c>
      <c r="C38">
        <v>-0.38879999999999998</v>
      </c>
      <c r="D38">
        <f t="shared" si="0"/>
        <v>0.38879999999999998</v>
      </c>
      <c r="E38" t="str">
        <f t="shared" si="1"/>
        <v>-1</v>
      </c>
      <c r="F38">
        <f t="shared" si="2"/>
        <v>0.61119999999999997</v>
      </c>
      <c r="G38" s="2" t="s">
        <v>49</v>
      </c>
      <c r="H38" s="2" t="s">
        <v>54</v>
      </c>
      <c r="I38" s="2" t="s">
        <v>43</v>
      </c>
      <c r="J38" s="2" t="s">
        <v>45</v>
      </c>
    </row>
    <row r="39" spans="1:10" x14ac:dyDescent="0.25">
      <c r="A39" t="s">
        <v>13</v>
      </c>
      <c r="B39" t="s">
        <v>6</v>
      </c>
      <c r="C39">
        <v>-0.31330000000000002</v>
      </c>
      <c r="D39">
        <f t="shared" si="0"/>
        <v>0.31330000000000002</v>
      </c>
      <c r="E39" t="str">
        <f t="shared" si="1"/>
        <v>-1</v>
      </c>
      <c r="F39">
        <f t="shared" si="2"/>
        <v>0.68669999999999998</v>
      </c>
      <c r="G39" s="2" t="s">
        <v>49</v>
      </c>
      <c r="H39" s="2" t="s">
        <v>54</v>
      </c>
      <c r="I39" s="2" t="s">
        <v>43</v>
      </c>
      <c r="J39" s="2" t="s">
        <v>44</v>
      </c>
    </row>
    <row r="40" spans="1:10" x14ac:dyDescent="0.25">
      <c r="A40" t="s">
        <v>13</v>
      </c>
      <c r="B40" t="s">
        <v>29</v>
      </c>
      <c r="C40">
        <v>0.69877</v>
      </c>
      <c r="D40">
        <f t="shared" si="0"/>
        <v>0.69877</v>
      </c>
      <c r="E40" t="str">
        <f t="shared" si="1"/>
        <v>1</v>
      </c>
      <c r="F40">
        <f t="shared" si="2"/>
        <v>0.30123</v>
      </c>
      <c r="G40" s="2" t="s">
        <v>49</v>
      </c>
      <c r="H40" s="2" t="s">
        <v>54</v>
      </c>
      <c r="I40" s="2" t="s">
        <v>43</v>
      </c>
      <c r="J40" s="2" t="s">
        <v>46</v>
      </c>
    </row>
    <row r="41" spans="1:10" x14ac:dyDescent="0.25">
      <c r="A41" t="s">
        <v>13</v>
      </c>
      <c r="B41" t="s">
        <v>21</v>
      </c>
      <c r="C41">
        <v>0.76270000000000004</v>
      </c>
      <c r="D41">
        <f t="shared" si="0"/>
        <v>0.76270000000000004</v>
      </c>
      <c r="E41" t="str">
        <f t="shared" si="1"/>
        <v>1</v>
      </c>
      <c r="F41">
        <f t="shared" si="2"/>
        <v>0.23729999999999996</v>
      </c>
      <c r="G41" s="2" t="s">
        <v>49</v>
      </c>
      <c r="H41" s="2" t="s">
        <v>54</v>
      </c>
      <c r="I41" s="2" t="s">
        <v>43</v>
      </c>
      <c r="J41" s="2" t="s">
        <v>47</v>
      </c>
    </row>
    <row r="42" spans="1:10" x14ac:dyDescent="0.25">
      <c r="A42" t="s">
        <v>13</v>
      </c>
      <c r="B42" t="s">
        <v>30</v>
      </c>
      <c r="C42">
        <v>-0.55710000000000004</v>
      </c>
      <c r="D42">
        <f t="shared" si="0"/>
        <v>0.55710000000000004</v>
      </c>
      <c r="E42" t="str">
        <f t="shared" si="1"/>
        <v>-1</v>
      </c>
      <c r="F42">
        <f t="shared" si="2"/>
        <v>0.44289999999999996</v>
      </c>
      <c r="G42" s="2" t="s">
        <v>49</v>
      </c>
      <c r="H42" s="2" t="s">
        <v>54</v>
      </c>
      <c r="I42" s="2" t="s">
        <v>43</v>
      </c>
      <c r="J42" s="2" t="s">
        <v>48</v>
      </c>
    </row>
    <row r="43" spans="1:10" x14ac:dyDescent="0.25">
      <c r="A43" t="s">
        <v>13</v>
      </c>
      <c r="B43" t="s">
        <v>9</v>
      </c>
      <c r="C43">
        <v>0.69179999999999997</v>
      </c>
      <c r="D43">
        <f t="shared" si="0"/>
        <v>0.69179999999999997</v>
      </c>
      <c r="E43" t="str">
        <f t="shared" si="1"/>
        <v>1</v>
      </c>
      <c r="F43">
        <f t="shared" si="2"/>
        <v>0.30820000000000003</v>
      </c>
      <c r="G43" s="2" t="s">
        <v>49</v>
      </c>
      <c r="H43" s="2" t="s">
        <v>54</v>
      </c>
      <c r="I43" s="2" t="s">
        <v>49</v>
      </c>
      <c r="J43" s="2" t="s">
        <v>50</v>
      </c>
    </row>
    <row r="44" spans="1:10" x14ac:dyDescent="0.25">
      <c r="A44" t="s">
        <v>13</v>
      </c>
      <c r="B44" t="s">
        <v>8</v>
      </c>
      <c r="C44">
        <v>0.77010000000000001</v>
      </c>
      <c r="D44">
        <f t="shared" si="0"/>
        <v>0.77010000000000001</v>
      </c>
      <c r="E44" t="str">
        <f t="shared" si="1"/>
        <v>1</v>
      </c>
      <c r="F44">
        <f t="shared" si="2"/>
        <v>0.22989999999999999</v>
      </c>
      <c r="G44" s="2" t="s">
        <v>49</v>
      </c>
      <c r="H44" s="2" t="s">
        <v>54</v>
      </c>
      <c r="I44" s="2" t="s">
        <v>49</v>
      </c>
      <c r="J44" s="2" t="s">
        <v>51</v>
      </c>
    </row>
    <row r="45" spans="1:10" x14ac:dyDescent="0.25">
      <c r="A45" t="s">
        <v>13</v>
      </c>
      <c r="B45" t="s">
        <v>10</v>
      </c>
      <c r="C45">
        <v>0.58440000000000003</v>
      </c>
      <c r="D45">
        <f t="shared" si="0"/>
        <v>0.58440000000000003</v>
      </c>
      <c r="E45" t="str">
        <f t="shared" si="1"/>
        <v>1</v>
      </c>
      <c r="F45">
        <f t="shared" si="2"/>
        <v>0.41559999999999997</v>
      </c>
      <c r="G45" s="2" t="s">
        <v>49</v>
      </c>
      <c r="H45" s="2" t="s">
        <v>54</v>
      </c>
      <c r="I45" s="2" t="s">
        <v>49</v>
      </c>
      <c r="J45" s="2" t="s">
        <v>52</v>
      </c>
    </row>
    <row r="46" spans="1:10" x14ac:dyDescent="0.25">
      <c r="A46" t="s">
        <v>13</v>
      </c>
      <c r="B46" t="s">
        <v>11</v>
      </c>
      <c r="C46">
        <v>0.73260000000000003</v>
      </c>
      <c r="D46">
        <f t="shared" si="0"/>
        <v>0.73260000000000003</v>
      </c>
      <c r="E46" t="str">
        <f t="shared" si="1"/>
        <v>1</v>
      </c>
      <c r="F46">
        <f t="shared" si="2"/>
        <v>0.26739999999999997</v>
      </c>
      <c r="G46" s="2" t="s">
        <v>49</v>
      </c>
      <c r="H46" s="2" t="s">
        <v>54</v>
      </c>
      <c r="I46" s="2" t="s">
        <v>49</v>
      </c>
      <c r="J46" s="2" t="s">
        <v>53</v>
      </c>
    </row>
    <row r="47" spans="1:10" x14ac:dyDescent="0.25">
      <c r="A47" t="s">
        <v>12</v>
      </c>
      <c r="B47" t="s">
        <v>7</v>
      </c>
      <c r="C47">
        <v>-0.66386999999999996</v>
      </c>
      <c r="D47">
        <f t="shared" si="0"/>
        <v>0.66386999999999996</v>
      </c>
      <c r="E47" t="str">
        <f t="shared" si="1"/>
        <v>-1</v>
      </c>
      <c r="F47">
        <f t="shared" si="2"/>
        <v>0.33613000000000004</v>
      </c>
      <c r="G47" s="2" t="s">
        <v>49</v>
      </c>
      <c r="H47" s="2" t="s">
        <v>55</v>
      </c>
      <c r="I47" s="2" t="s">
        <v>43</v>
      </c>
      <c r="J47" s="2" t="s">
        <v>45</v>
      </c>
    </row>
    <row r="48" spans="1:10" x14ac:dyDescent="0.25">
      <c r="A48" t="s">
        <v>12</v>
      </c>
      <c r="B48" t="s">
        <v>6</v>
      </c>
      <c r="C48">
        <v>-0.60980000000000001</v>
      </c>
      <c r="D48">
        <f t="shared" si="0"/>
        <v>0.60980000000000001</v>
      </c>
      <c r="E48" t="str">
        <f t="shared" si="1"/>
        <v>-1</v>
      </c>
      <c r="F48">
        <f t="shared" si="2"/>
        <v>0.39019999999999999</v>
      </c>
      <c r="G48" s="2" t="s">
        <v>49</v>
      </c>
      <c r="H48" s="2" t="s">
        <v>55</v>
      </c>
      <c r="I48" s="2" t="s">
        <v>43</v>
      </c>
      <c r="J48" s="2" t="s">
        <v>44</v>
      </c>
    </row>
    <row r="49" spans="1:10" x14ac:dyDescent="0.25">
      <c r="A49" t="s">
        <v>12</v>
      </c>
      <c r="B49" t="s">
        <v>29</v>
      </c>
      <c r="C49">
        <v>0.77300000000000002</v>
      </c>
      <c r="D49">
        <f t="shared" si="0"/>
        <v>0.77300000000000002</v>
      </c>
      <c r="E49" t="str">
        <f t="shared" si="1"/>
        <v>1</v>
      </c>
      <c r="F49">
        <f t="shared" si="2"/>
        <v>0.22699999999999998</v>
      </c>
      <c r="G49" s="2" t="s">
        <v>49</v>
      </c>
      <c r="H49" s="2" t="s">
        <v>55</v>
      </c>
      <c r="I49" s="2" t="s">
        <v>43</v>
      </c>
      <c r="J49" s="2" t="s">
        <v>46</v>
      </c>
    </row>
    <row r="50" spans="1:10" x14ac:dyDescent="0.25">
      <c r="A50" t="s">
        <v>12</v>
      </c>
      <c r="B50" t="s">
        <v>21</v>
      </c>
      <c r="C50">
        <v>0.72216999999999998</v>
      </c>
      <c r="D50">
        <f t="shared" si="0"/>
        <v>0.72216999999999998</v>
      </c>
      <c r="E50" t="str">
        <f t="shared" si="1"/>
        <v>1</v>
      </c>
      <c r="F50">
        <f t="shared" si="2"/>
        <v>0.27783000000000002</v>
      </c>
      <c r="G50" s="2" t="s">
        <v>49</v>
      </c>
      <c r="H50" s="2" t="s">
        <v>55</v>
      </c>
      <c r="I50" s="2" t="s">
        <v>43</v>
      </c>
      <c r="J50" s="2" t="s">
        <v>47</v>
      </c>
    </row>
    <row r="51" spans="1:10" x14ac:dyDescent="0.25">
      <c r="A51" t="s">
        <v>12</v>
      </c>
      <c r="B51" t="s">
        <v>30</v>
      </c>
      <c r="C51">
        <v>-0.64529999999999998</v>
      </c>
      <c r="D51">
        <f t="shared" si="0"/>
        <v>0.64529999999999998</v>
      </c>
      <c r="E51" t="str">
        <f t="shared" si="1"/>
        <v>-1</v>
      </c>
      <c r="F51">
        <f t="shared" si="2"/>
        <v>0.35470000000000002</v>
      </c>
      <c r="G51" s="2" t="s">
        <v>49</v>
      </c>
      <c r="H51" s="2" t="s">
        <v>55</v>
      </c>
      <c r="I51" s="2" t="s">
        <v>43</v>
      </c>
      <c r="J51" s="2" t="s">
        <v>48</v>
      </c>
    </row>
    <row r="52" spans="1:10" x14ac:dyDescent="0.25">
      <c r="A52" t="s">
        <v>12</v>
      </c>
      <c r="B52" t="s">
        <v>9</v>
      </c>
      <c r="C52">
        <v>0.87229999999999996</v>
      </c>
      <c r="D52">
        <f t="shared" si="0"/>
        <v>0.87229999999999996</v>
      </c>
      <c r="E52" t="str">
        <f t="shared" si="1"/>
        <v>1</v>
      </c>
      <c r="F52">
        <f t="shared" si="2"/>
        <v>0.12770000000000004</v>
      </c>
      <c r="G52" s="2" t="s">
        <v>49</v>
      </c>
      <c r="H52" s="2" t="s">
        <v>55</v>
      </c>
      <c r="I52" s="2" t="s">
        <v>49</v>
      </c>
      <c r="J52" s="2" t="s">
        <v>50</v>
      </c>
    </row>
    <row r="53" spans="1:10" x14ac:dyDescent="0.25">
      <c r="A53" t="s">
        <v>12</v>
      </c>
      <c r="B53" t="s">
        <v>8</v>
      </c>
      <c r="C53">
        <v>0.93937000000000004</v>
      </c>
      <c r="D53">
        <f t="shared" si="0"/>
        <v>0.93937000000000004</v>
      </c>
      <c r="E53" t="str">
        <f t="shared" si="1"/>
        <v>1</v>
      </c>
      <c r="F53">
        <f t="shared" si="2"/>
        <v>6.0629999999999962E-2</v>
      </c>
      <c r="G53" s="2" t="s">
        <v>49</v>
      </c>
      <c r="H53" s="2" t="s">
        <v>55</v>
      </c>
      <c r="I53" s="2" t="s">
        <v>49</v>
      </c>
      <c r="J53" s="2" t="s">
        <v>51</v>
      </c>
    </row>
    <row r="54" spans="1:10" x14ac:dyDescent="0.25">
      <c r="A54" t="s">
        <v>12</v>
      </c>
      <c r="B54" t="s">
        <v>10</v>
      </c>
      <c r="C54">
        <v>0.8286</v>
      </c>
      <c r="D54">
        <f t="shared" si="0"/>
        <v>0.8286</v>
      </c>
      <c r="E54" t="str">
        <f t="shared" si="1"/>
        <v>1</v>
      </c>
      <c r="F54">
        <f t="shared" si="2"/>
        <v>0.1714</v>
      </c>
      <c r="G54" s="2" t="s">
        <v>49</v>
      </c>
      <c r="H54" s="2" t="s">
        <v>55</v>
      </c>
      <c r="I54" s="2" t="s">
        <v>49</v>
      </c>
      <c r="J54" s="2" t="s">
        <v>52</v>
      </c>
    </row>
    <row r="55" spans="1:10" x14ac:dyDescent="0.25">
      <c r="A55" t="s">
        <v>12</v>
      </c>
      <c r="B55" t="s">
        <v>11</v>
      </c>
      <c r="C55">
        <v>0.91349999999999998</v>
      </c>
      <c r="D55">
        <f t="shared" si="0"/>
        <v>0.91349999999999998</v>
      </c>
      <c r="E55" t="str">
        <f t="shared" si="1"/>
        <v>1</v>
      </c>
      <c r="F55">
        <f t="shared" si="2"/>
        <v>8.6500000000000021E-2</v>
      </c>
      <c r="G55" s="2" t="s">
        <v>49</v>
      </c>
      <c r="H55" s="2" t="s">
        <v>55</v>
      </c>
      <c r="I55" s="2" t="s">
        <v>49</v>
      </c>
      <c r="J55" s="2" t="s">
        <v>53</v>
      </c>
    </row>
    <row r="56" spans="1:10" x14ac:dyDescent="0.25">
      <c r="A56" t="s">
        <v>12</v>
      </c>
      <c r="B56" t="s">
        <v>13</v>
      </c>
      <c r="C56">
        <v>0.88719999999999999</v>
      </c>
      <c r="D56">
        <f t="shared" si="0"/>
        <v>0.88719999999999999</v>
      </c>
      <c r="E56" t="str">
        <f t="shared" si="1"/>
        <v>1</v>
      </c>
      <c r="F56">
        <f t="shared" si="2"/>
        <v>0.11280000000000001</v>
      </c>
      <c r="G56" s="2" t="s">
        <v>49</v>
      </c>
      <c r="H56" s="2" t="s">
        <v>55</v>
      </c>
      <c r="I56" s="2" t="s">
        <v>49</v>
      </c>
      <c r="J56" s="2" t="s">
        <v>54</v>
      </c>
    </row>
    <row r="57" spans="1:10" x14ac:dyDescent="0.25">
      <c r="A57" t="s">
        <v>14</v>
      </c>
      <c r="B57" t="s">
        <v>7</v>
      </c>
      <c r="C57">
        <v>-0.79086999999999996</v>
      </c>
      <c r="D57">
        <f t="shared" si="0"/>
        <v>0.79086999999999996</v>
      </c>
      <c r="E57" t="str">
        <f t="shared" si="1"/>
        <v>-1</v>
      </c>
      <c r="F57">
        <f t="shared" si="2"/>
        <v>0.20913000000000004</v>
      </c>
      <c r="G57" s="2" t="s">
        <v>56</v>
      </c>
      <c r="H57" s="2" t="s">
        <v>57</v>
      </c>
      <c r="I57" s="2" t="s">
        <v>43</v>
      </c>
      <c r="J57" s="2" t="s">
        <v>45</v>
      </c>
    </row>
    <row r="58" spans="1:10" x14ac:dyDescent="0.25">
      <c r="A58" t="s">
        <v>14</v>
      </c>
      <c r="B58" t="s">
        <v>6</v>
      </c>
      <c r="C58">
        <v>-0.83436999999999995</v>
      </c>
      <c r="D58">
        <f t="shared" si="0"/>
        <v>0.83436999999999995</v>
      </c>
      <c r="E58" t="str">
        <f t="shared" si="1"/>
        <v>-1</v>
      </c>
      <c r="F58">
        <f t="shared" si="2"/>
        <v>0.16563000000000005</v>
      </c>
      <c r="G58" s="2" t="s">
        <v>56</v>
      </c>
      <c r="H58" s="2" t="s">
        <v>57</v>
      </c>
      <c r="I58" s="2" t="s">
        <v>43</v>
      </c>
      <c r="J58" s="2" t="s">
        <v>44</v>
      </c>
    </row>
    <row r="59" spans="1:10" x14ac:dyDescent="0.25">
      <c r="A59" t="s">
        <v>14</v>
      </c>
      <c r="B59" t="s">
        <v>29</v>
      </c>
      <c r="C59">
        <v>0.21146999999999999</v>
      </c>
      <c r="D59">
        <f t="shared" si="0"/>
        <v>0.21146999999999999</v>
      </c>
      <c r="E59" t="str">
        <f t="shared" si="1"/>
        <v>1</v>
      </c>
      <c r="F59">
        <f t="shared" si="2"/>
        <v>0.78852999999999995</v>
      </c>
      <c r="G59" s="2" t="s">
        <v>56</v>
      </c>
      <c r="H59" s="2" t="s">
        <v>57</v>
      </c>
      <c r="I59" s="2" t="s">
        <v>43</v>
      </c>
      <c r="J59" s="2" t="s">
        <v>46</v>
      </c>
    </row>
    <row r="60" spans="1:10" x14ac:dyDescent="0.25">
      <c r="A60" t="s">
        <v>14</v>
      </c>
      <c r="B60" t="s">
        <v>21</v>
      </c>
      <c r="C60">
        <v>-4.19E-2</v>
      </c>
      <c r="D60">
        <f t="shared" si="0"/>
        <v>4.19E-2</v>
      </c>
      <c r="E60" t="str">
        <f t="shared" si="1"/>
        <v>-1</v>
      </c>
      <c r="F60">
        <f t="shared" si="2"/>
        <v>0.95809999999999995</v>
      </c>
      <c r="G60" s="2" t="s">
        <v>56</v>
      </c>
      <c r="H60" s="2" t="s">
        <v>57</v>
      </c>
      <c r="I60" s="2" t="s">
        <v>43</v>
      </c>
      <c r="J60" s="2" t="s">
        <v>47</v>
      </c>
    </row>
    <row r="61" spans="1:10" x14ac:dyDescent="0.25">
      <c r="A61" t="s">
        <v>14</v>
      </c>
      <c r="B61" t="s">
        <v>30</v>
      </c>
      <c r="C61">
        <v>-0.42620000000000002</v>
      </c>
      <c r="D61">
        <f t="shared" si="0"/>
        <v>0.42620000000000002</v>
      </c>
      <c r="E61" t="str">
        <f t="shared" si="1"/>
        <v>-1</v>
      </c>
      <c r="F61">
        <f t="shared" si="2"/>
        <v>0.57379999999999998</v>
      </c>
      <c r="G61" s="2" t="s">
        <v>56</v>
      </c>
      <c r="H61" s="2" t="s">
        <v>57</v>
      </c>
      <c r="I61" s="2" t="s">
        <v>43</v>
      </c>
      <c r="J61" s="2" t="s">
        <v>48</v>
      </c>
    </row>
    <row r="62" spans="1:10" x14ac:dyDescent="0.25">
      <c r="A62" t="s">
        <v>14</v>
      </c>
      <c r="B62" t="s">
        <v>9</v>
      </c>
      <c r="C62">
        <v>0.61846999999999996</v>
      </c>
      <c r="D62">
        <f t="shared" si="0"/>
        <v>0.61846999999999996</v>
      </c>
      <c r="E62" t="str">
        <f t="shared" si="1"/>
        <v>1</v>
      </c>
      <c r="F62">
        <f t="shared" si="2"/>
        <v>0.38153000000000004</v>
      </c>
      <c r="G62" s="2" t="s">
        <v>56</v>
      </c>
      <c r="H62" s="2" t="s">
        <v>57</v>
      </c>
      <c r="I62" s="2" t="s">
        <v>49</v>
      </c>
      <c r="J62" s="2" t="s">
        <v>50</v>
      </c>
    </row>
    <row r="63" spans="1:10" x14ac:dyDescent="0.25">
      <c r="A63" t="s">
        <v>14</v>
      </c>
      <c r="B63" t="s">
        <v>8</v>
      </c>
      <c r="C63">
        <v>0.67342999999999997</v>
      </c>
      <c r="D63">
        <f t="shared" si="0"/>
        <v>0.67342999999999997</v>
      </c>
      <c r="E63" t="str">
        <f t="shared" si="1"/>
        <v>1</v>
      </c>
      <c r="F63">
        <f t="shared" si="2"/>
        <v>0.32657000000000003</v>
      </c>
      <c r="G63" s="2" t="s">
        <v>56</v>
      </c>
      <c r="H63" s="2" t="s">
        <v>57</v>
      </c>
      <c r="I63" s="2" t="s">
        <v>49</v>
      </c>
      <c r="J63" s="2" t="s">
        <v>51</v>
      </c>
    </row>
    <row r="64" spans="1:10" x14ac:dyDescent="0.25">
      <c r="A64" t="s">
        <v>14</v>
      </c>
      <c r="B64" t="s">
        <v>10</v>
      </c>
      <c r="C64">
        <v>0.79507000000000005</v>
      </c>
      <c r="D64">
        <f t="shared" si="0"/>
        <v>0.79507000000000005</v>
      </c>
      <c r="E64" t="str">
        <f t="shared" si="1"/>
        <v>1</v>
      </c>
      <c r="F64">
        <f t="shared" si="2"/>
        <v>0.20492999999999995</v>
      </c>
      <c r="G64" s="2" t="s">
        <v>56</v>
      </c>
      <c r="H64" s="2" t="s">
        <v>57</v>
      </c>
      <c r="I64" s="2" t="s">
        <v>49</v>
      </c>
      <c r="J64" s="2" t="s">
        <v>52</v>
      </c>
    </row>
    <row r="65" spans="1:10" x14ac:dyDescent="0.25">
      <c r="A65" t="s">
        <v>14</v>
      </c>
      <c r="B65" t="s">
        <v>11</v>
      </c>
      <c r="C65">
        <v>0.32490000000000002</v>
      </c>
      <c r="D65">
        <f t="shared" si="0"/>
        <v>0.32490000000000002</v>
      </c>
      <c r="E65" t="str">
        <f t="shared" si="1"/>
        <v>1</v>
      </c>
      <c r="F65">
        <f t="shared" si="2"/>
        <v>0.67510000000000003</v>
      </c>
      <c r="G65" s="2" t="s">
        <v>56</v>
      </c>
      <c r="H65" s="2" t="s">
        <v>57</v>
      </c>
      <c r="I65" s="2" t="s">
        <v>49</v>
      </c>
      <c r="J65" s="2" t="s">
        <v>53</v>
      </c>
    </row>
    <row r="66" spans="1:10" x14ac:dyDescent="0.25">
      <c r="A66" t="s">
        <v>14</v>
      </c>
      <c r="B66" t="s">
        <v>13</v>
      </c>
      <c r="C66">
        <v>0.20763000000000001</v>
      </c>
      <c r="D66">
        <f t="shared" si="0"/>
        <v>0.20763000000000001</v>
      </c>
      <c r="E66" t="str">
        <f t="shared" si="1"/>
        <v>1</v>
      </c>
      <c r="F66">
        <f t="shared" si="2"/>
        <v>0.79237000000000002</v>
      </c>
      <c r="G66" s="2" t="s">
        <v>56</v>
      </c>
      <c r="H66" s="2" t="s">
        <v>57</v>
      </c>
      <c r="I66" s="2" t="s">
        <v>49</v>
      </c>
      <c r="J66" s="2" t="s">
        <v>54</v>
      </c>
    </row>
    <row r="67" spans="1:10" x14ac:dyDescent="0.25">
      <c r="A67" t="s">
        <v>14</v>
      </c>
      <c r="B67" t="s">
        <v>12</v>
      </c>
      <c r="C67">
        <v>0.45912999999999998</v>
      </c>
      <c r="D67">
        <f t="shared" ref="D67:D130" si="3">ABS(C67)</f>
        <v>0.45912999999999998</v>
      </c>
      <c r="E67" t="str">
        <f t="shared" ref="E67:E130" si="4">IF(C67&gt;0, "1","-1")</f>
        <v>1</v>
      </c>
      <c r="F67">
        <f t="shared" ref="F67:F130" si="5">1-D67</f>
        <v>0.54086999999999996</v>
      </c>
      <c r="G67" s="2" t="s">
        <v>56</v>
      </c>
      <c r="H67" s="2" t="s">
        <v>57</v>
      </c>
      <c r="I67" s="2" t="s">
        <v>49</v>
      </c>
      <c r="J67" s="2" t="s">
        <v>55</v>
      </c>
    </row>
    <row r="68" spans="1:10" x14ac:dyDescent="0.25">
      <c r="A68" t="s">
        <v>15</v>
      </c>
      <c r="B68" t="s">
        <v>7</v>
      </c>
      <c r="C68">
        <v>-0.76193</v>
      </c>
      <c r="D68">
        <f t="shared" si="3"/>
        <v>0.76193</v>
      </c>
      <c r="E68" t="str">
        <f t="shared" si="4"/>
        <v>-1</v>
      </c>
      <c r="F68">
        <f t="shared" si="5"/>
        <v>0.23807</v>
      </c>
      <c r="G68" s="2" t="s">
        <v>56</v>
      </c>
      <c r="H68" s="2" t="s">
        <v>58</v>
      </c>
      <c r="I68" s="2" t="s">
        <v>43</v>
      </c>
      <c r="J68" s="2" t="s">
        <v>45</v>
      </c>
    </row>
    <row r="69" spans="1:10" x14ac:dyDescent="0.25">
      <c r="A69" t="s">
        <v>15</v>
      </c>
      <c r="B69" t="s">
        <v>6</v>
      </c>
      <c r="C69">
        <v>-0.81737000000000004</v>
      </c>
      <c r="D69">
        <f t="shared" si="3"/>
        <v>0.81737000000000004</v>
      </c>
      <c r="E69" t="str">
        <f t="shared" si="4"/>
        <v>-1</v>
      </c>
      <c r="F69">
        <f t="shared" si="5"/>
        <v>0.18262999999999996</v>
      </c>
      <c r="G69" s="2" t="s">
        <v>56</v>
      </c>
      <c r="H69" s="2" t="s">
        <v>58</v>
      </c>
      <c r="I69" s="2" t="s">
        <v>43</v>
      </c>
      <c r="J69" s="2" t="s">
        <v>44</v>
      </c>
    </row>
    <row r="70" spans="1:10" x14ac:dyDescent="0.25">
      <c r="A70" t="s">
        <v>15</v>
      </c>
      <c r="B70" t="s">
        <v>29</v>
      </c>
      <c r="C70">
        <v>0.1198</v>
      </c>
      <c r="D70">
        <f t="shared" si="3"/>
        <v>0.1198</v>
      </c>
      <c r="E70" t="str">
        <f t="shared" si="4"/>
        <v>1</v>
      </c>
      <c r="F70">
        <f t="shared" si="5"/>
        <v>0.88019999999999998</v>
      </c>
      <c r="G70" s="2" t="s">
        <v>56</v>
      </c>
      <c r="H70" s="2" t="s">
        <v>58</v>
      </c>
      <c r="I70" s="2" t="s">
        <v>43</v>
      </c>
      <c r="J70" s="2" t="s">
        <v>46</v>
      </c>
    </row>
    <row r="71" spans="1:10" x14ac:dyDescent="0.25">
      <c r="A71" t="s">
        <v>15</v>
      </c>
      <c r="B71" t="s">
        <v>21</v>
      </c>
      <c r="C71">
        <v>-0.11827</v>
      </c>
      <c r="D71">
        <f t="shared" si="3"/>
        <v>0.11827</v>
      </c>
      <c r="E71" t="str">
        <f t="shared" si="4"/>
        <v>-1</v>
      </c>
      <c r="F71">
        <f t="shared" si="5"/>
        <v>0.88173000000000001</v>
      </c>
      <c r="G71" s="2" t="s">
        <v>56</v>
      </c>
      <c r="H71" s="2" t="s">
        <v>58</v>
      </c>
      <c r="I71" s="2" t="s">
        <v>43</v>
      </c>
      <c r="J71" s="2" t="s">
        <v>47</v>
      </c>
    </row>
    <row r="72" spans="1:10" x14ac:dyDescent="0.25">
      <c r="A72" t="s">
        <v>15</v>
      </c>
      <c r="B72" t="s">
        <v>30</v>
      </c>
      <c r="C72">
        <v>-0.41953000000000001</v>
      </c>
      <c r="D72">
        <f t="shared" si="3"/>
        <v>0.41953000000000001</v>
      </c>
      <c r="E72" t="str">
        <f t="shared" si="4"/>
        <v>-1</v>
      </c>
      <c r="F72">
        <f t="shared" si="5"/>
        <v>0.58047000000000004</v>
      </c>
      <c r="G72" s="2" t="s">
        <v>56</v>
      </c>
      <c r="H72" s="2" t="s">
        <v>58</v>
      </c>
      <c r="I72" s="2" t="s">
        <v>43</v>
      </c>
      <c r="J72" s="2" t="s">
        <v>48</v>
      </c>
    </row>
    <row r="73" spans="1:10" x14ac:dyDescent="0.25">
      <c r="A73" t="s">
        <v>15</v>
      </c>
      <c r="B73" t="s">
        <v>9</v>
      </c>
      <c r="C73">
        <v>0.54013</v>
      </c>
      <c r="D73">
        <f t="shared" si="3"/>
        <v>0.54013</v>
      </c>
      <c r="E73" t="str">
        <f t="shared" si="4"/>
        <v>1</v>
      </c>
      <c r="F73">
        <f t="shared" si="5"/>
        <v>0.45987</v>
      </c>
      <c r="G73" s="2" t="s">
        <v>56</v>
      </c>
      <c r="H73" s="2" t="s">
        <v>58</v>
      </c>
      <c r="I73" s="2" t="s">
        <v>49</v>
      </c>
      <c r="J73" s="2" t="s">
        <v>50</v>
      </c>
    </row>
    <row r="74" spans="1:10" x14ac:dyDescent="0.25">
      <c r="A74" t="s">
        <v>15</v>
      </c>
      <c r="B74" t="s">
        <v>8</v>
      </c>
      <c r="C74">
        <v>0.62943000000000005</v>
      </c>
      <c r="D74">
        <f t="shared" si="3"/>
        <v>0.62943000000000005</v>
      </c>
      <c r="E74" t="str">
        <f t="shared" si="4"/>
        <v>1</v>
      </c>
      <c r="F74">
        <f t="shared" si="5"/>
        <v>0.37056999999999995</v>
      </c>
      <c r="G74" s="2" t="s">
        <v>56</v>
      </c>
      <c r="H74" s="2" t="s">
        <v>58</v>
      </c>
      <c r="I74" s="2" t="s">
        <v>49</v>
      </c>
      <c r="J74" s="2" t="s">
        <v>51</v>
      </c>
    </row>
    <row r="75" spans="1:10" x14ac:dyDescent="0.25">
      <c r="A75" t="s">
        <v>15</v>
      </c>
      <c r="B75" t="s">
        <v>10</v>
      </c>
      <c r="C75">
        <v>0.76312999999999998</v>
      </c>
      <c r="D75">
        <f t="shared" si="3"/>
        <v>0.76312999999999998</v>
      </c>
      <c r="E75" t="str">
        <f t="shared" si="4"/>
        <v>1</v>
      </c>
      <c r="F75">
        <f t="shared" si="5"/>
        <v>0.23687000000000002</v>
      </c>
      <c r="G75" s="2" t="s">
        <v>56</v>
      </c>
      <c r="H75" s="2" t="s">
        <v>58</v>
      </c>
      <c r="I75" s="2" t="s">
        <v>49</v>
      </c>
      <c r="J75" s="2" t="s">
        <v>52</v>
      </c>
    </row>
    <row r="76" spans="1:10" x14ac:dyDescent="0.25">
      <c r="A76" t="s">
        <v>15</v>
      </c>
      <c r="B76" t="s">
        <v>11</v>
      </c>
      <c r="C76">
        <v>0.23777000000000001</v>
      </c>
      <c r="D76">
        <f t="shared" si="3"/>
        <v>0.23777000000000001</v>
      </c>
      <c r="E76" t="str">
        <f t="shared" si="4"/>
        <v>1</v>
      </c>
      <c r="F76">
        <f t="shared" si="5"/>
        <v>0.76222999999999996</v>
      </c>
      <c r="G76" s="2" t="s">
        <v>56</v>
      </c>
      <c r="H76" s="2" t="s">
        <v>58</v>
      </c>
      <c r="I76" s="2" t="s">
        <v>49</v>
      </c>
      <c r="J76" s="2" t="s">
        <v>53</v>
      </c>
    </row>
    <row r="77" spans="1:10" x14ac:dyDescent="0.25">
      <c r="A77" t="s">
        <v>15</v>
      </c>
      <c r="B77" t="s">
        <v>13</v>
      </c>
      <c r="C77">
        <v>0.19320000000000001</v>
      </c>
      <c r="D77">
        <f t="shared" si="3"/>
        <v>0.19320000000000001</v>
      </c>
      <c r="E77" t="str">
        <f t="shared" si="4"/>
        <v>1</v>
      </c>
      <c r="F77">
        <f t="shared" si="5"/>
        <v>0.80679999999999996</v>
      </c>
      <c r="G77" s="2" t="s">
        <v>56</v>
      </c>
      <c r="H77" s="2" t="s">
        <v>58</v>
      </c>
      <c r="I77" s="2" t="s">
        <v>49</v>
      </c>
      <c r="J77" s="2" t="s">
        <v>54</v>
      </c>
    </row>
    <row r="78" spans="1:10" x14ac:dyDescent="0.25">
      <c r="A78" t="s">
        <v>15</v>
      </c>
      <c r="B78" t="s">
        <v>12</v>
      </c>
      <c r="C78">
        <v>0.41110000000000002</v>
      </c>
      <c r="D78">
        <f t="shared" si="3"/>
        <v>0.41110000000000002</v>
      </c>
      <c r="E78" t="str">
        <f t="shared" si="4"/>
        <v>1</v>
      </c>
      <c r="F78">
        <f t="shared" si="5"/>
        <v>0.58889999999999998</v>
      </c>
      <c r="G78" s="2" t="s">
        <v>56</v>
      </c>
      <c r="H78" s="2" t="s">
        <v>58</v>
      </c>
      <c r="I78" s="2" t="s">
        <v>49</v>
      </c>
      <c r="J78" s="2" t="s">
        <v>55</v>
      </c>
    </row>
    <row r="79" spans="1:10" x14ac:dyDescent="0.25">
      <c r="A79" t="s">
        <v>15</v>
      </c>
      <c r="B79" t="s">
        <v>14</v>
      </c>
      <c r="C79">
        <v>0.96526999999999996</v>
      </c>
      <c r="D79">
        <f t="shared" si="3"/>
        <v>0.96526999999999996</v>
      </c>
      <c r="E79" t="str">
        <f t="shared" si="4"/>
        <v>1</v>
      </c>
      <c r="F79">
        <f t="shared" si="5"/>
        <v>3.4730000000000039E-2</v>
      </c>
      <c r="G79" s="2" t="s">
        <v>56</v>
      </c>
      <c r="H79" s="2" t="s">
        <v>58</v>
      </c>
      <c r="I79" s="2" t="s">
        <v>56</v>
      </c>
      <c r="J79" s="2" t="s">
        <v>57</v>
      </c>
    </row>
    <row r="80" spans="1:10" x14ac:dyDescent="0.25">
      <c r="A80" t="s">
        <v>16</v>
      </c>
      <c r="B80" t="s">
        <v>7</v>
      </c>
      <c r="C80">
        <v>-0.79817000000000005</v>
      </c>
      <c r="D80">
        <f t="shared" si="3"/>
        <v>0.79817000000000005</v>
      </c>
      <c r="E80" t="str">
        <f t="shared" si="4"/>
        <v>-1</v>
      </c>
      <c r="F80">
        <f t="shared" si="5"/>
        <v>0.20182999999999995</v>
      </c>
      <c r="G80" s="2" t="s">
        <v>56</v>
      </c>
      <c r="H80" s="2" t="s">
        <v>59</v>
      </c>
      <c r="I80" s="2" t="s">
        <v>43</v>
      </c>
      <c r="J80" s="2" t="s">
        <v>45</v>
      </c>
    </row>
    <row r="81" spans="1:10" x14ac:dyDescent="0.25">
      <c r="A81" t="s">
        <v>16</v>
      </c>
      <c r="B81" t="s">
        <v>6</v>
      </c>
      <c r="C81">
        <v>-0.78752999999999995</v>
      </c>
      <c r="D81">
        <f t="shared" si="3"/>
        <v>0.78752999999999995</v>
      </c>
      <c r="E81" t="str">
        <f t="shared" si="4"/>
        <v>-1</v>
      </c>
      <c r="F81">
        <f t="shared" si="5"/>
        <v>0.21247000000000005</v>
      </c>
      <c r="G81" s="2" t="s">
        <v>56</v>
      </c>
      <c r="H81" s="2" t="s">
        <v>59</v>
      </c>
      <c r="I81" s="2" t="s">
        <v>43</v>
      </c>
      <c r="J81" s="2" t="s">
        <v>44</v>
      </c>
    </row>
    <row r="82" spans="1:10" x14ac:dyDescent="0.25">
      <c r="A82" t="s">
        <v>16</v>
      </c>
      <c r="B82" t="s">
        <v>29</v>
      </c>
      <c r="C82">
        <v>0.48687000000000002</v>
      </c>
      <c r="D82">
        <f t="shared" si="3"/>
        <v>0.48687000000000002</v>
      </c>
      <c r="E82" t="str">
        <f t="shared" si="4"/>
        <v>1</v>
      </c>
      <c r="F82">
        <f t="shared" si="5"/>
        <v>0.51312999999999998</v>
      </c>
      <c r="G82" s="2" t="s">
        <v>56</v>
      </c>
      <c r="H82" s="2" t="s">
        <v>59</v>
      </c>
      <c r="I82" s="2" t="s">
        <v>43</v>
      </c>
      <c r="J82" s="2" t="s">
        <v>46</v>
      </c>
    </row>
    <row r="83" spans="1:10" x14ac:dyDescent="0.25">
      <c r="A83" t="s">
        <v>16</v>
      </c>
      <c r="B83" t="s">
        <v>21</v>
      </c>
      <c r="C83">
        <v>0.47953000000000001</v>
      </c>
      <c r="D83">
        <f t="shared" si="3"/>
        <v>0.47953000000000001</v>
      </c>
      <c r="E83" t="str">
        <f t="shared" si="4"/>
        <v>1</v>
      </c>
      <c r="F83">
        <f t="shared" si="5"/>
        <v>0.52046999999999999</v>
      </c>
      <c r="G83" s="2" t="s">
        <v>56</v>
      </c>
      <c r="H83" s="2" t="s">
        <v>59</v>
      </c>
      <c r="I83" s="2" t="s">
        <v>43</v>
      </c>
      <c r="J83" s="2" t="s">
        <v>47</v>
      </c>
    </row>
    <row r="84" spans="1:10" x14ac:dyDescent="0.25">
      <c r="A84" t="s">
        <v>16</v>
      </c>
      <c r="B84" t="s">
        <v>30</v>
      </c>
      <c r="C84">
        <v>-0.55247000000000002</v>
      </c>
      <c r="D84">
        <f t="shared" si="3"/>
        <v>0.55247000000000002</v>
      </c>
      <c r="E84" t="str">
        <f t="shared" si="4"/>
        <v>-1</v>
      </c>
      <c r="F84">
        <f t="shared" si="5"/>
        <v>0.44752999999999998</v>
      </c>
      <c r="G84" s="2" t="s">
        <v>56</v>
      </c>
      <c r="H84" s="2" t="s">
        <v>59</v>
      </c>
      <c r="I84" s="2" t="s">
        <v>43</v>
      </c>
      <c r="J84" s="2" t="s">
        <v>48</v>
      </c>
    </row>
    <row r="85" spans="1:10" x14ac:dyDescent="0.25">
      <c r="A85" t="s">
        <v>16</v>
      </c>
      <c r="B85" t="s">
        <v>9</v>
      </c>
      <c r="C85">
        <v>0.85980000000000001</v>
      </c>
      <c r="D85">
        <f t="shared" si="3"/>
        <v>0.85980000000000001</v>
      </c>
      <c r="E85" t="str">
        <f t="shared" si="4"/>
        <v>1</v>
      </c>
      <c r="F85">
        <f t="shared" si="5"/>
        <v>0.14019999999999999</v>
      </c>
      <c r="G85" s="2" t="s">
        <v>56</v>
      </c>
      <c r="H85" s="2" t="s">
        <v>59</v>
      </c>
      <c r="I85" s="2" t="s">
        <v>49</v>
      </c>
      <c r="J85" s="2" t="s">
        <v>50</v>
      </c>
    </row>
    <row r="86" spans="1:10" x14ac:dyDescent="0.25">
      <c r="A86" t="s">
        <v>16</v>
      </c>
      <c r="B86" t="s">
        <v>8</v>
      </c>
      <c r="C86">
        <v>0.89036999999999999</v>
      </c>
      <c r="D86">
        <f t="shared" si="3"/>
        <v>0.89036999999999999</v>
      </c>
      <c r="E86" t="str">
        <f t="shared" si="4"/>
        <v>1</v>
      </c>
      <c r="F86">
        <f t="shared" si="5"/>
        <v>0.10963000000000001</v>
      </c>
      <c r="G86" s="2" t="s">
        <v>56</v>
      </c>
      <c r="H86" s="2" t="s">
        <v>59</v>
      </c>
      <c r="I86" s="2" t="s">
        <v>49</v>
      </c>
      <c r="J86" s="2" t="s">
        <v>51</v>
      </c>
    </row>
    <row r="87" spans="1:10" x14ac:dyDescent="0.25">
      <c r="A87" t="s">
        <v>16</v>
      </c>
      <c r="B87" t="s">
        <v>10</v>
      </c>
      <c r="C87">
        <v>0.90139999999999998</v>
      </c>
      <c r="D87">
        <f t="shared" si="3"/>
        <v>0.90139999999999998</v>
      </c>
      <c r="E87" t="str">
        <f t="shared" si="4"/>
        <v>1</v>
      </c>
      <c r="F87">
        <f t="shared" si="5"/>
        <v>9.8600000000000021E-2</v>
      </c>
      <c r="G87" s="2" t="s">
        <v>56</v>
      </c>
      <c r="H87" s="2" t="s">
        <v>59</v>
      </c>
      <c r="I87" s="2" t="s">
        <v>49</v>
      </c>
      <c r="J87" s="2" t="s">
        <v>52</v>
      </c>
    </row>
    <row r="88" spans="1:10" x14ac:dyDescent="0.25">
      <c r="A88" t="s">
        <v>16</v>
      </c>
      <c r="B88" t="s">
        <v>11</v>
      </c>
      <c r="C88">
        <v>0.71072999999999997</v>
      </c>
      <c r="D88">
        <f t="shared" si="3"/>
        <v>0.71072999999999997</v>
      </c>
      <c r="E88" t="str">
        <f t="shared" si="4"/>
        <v>1</v>
      </c>
      <c r="F88">
        <f t="shared" si="5"/>
        <v>0.28927000000000003</v>
      </c>
      <c r="G88" s="2" t="s">
        <v>56</v>
      </c>
      <c r="H88" s="2" t="s">
        <v>59</v>
      </c>
      <c r="I88" s="2" t="s">
        <v>49</v>
      </c>
      <c r="J88" s="2" t="s">
        <v>53</v>
      </c>
    </row>
    <row r="89" spans="1:10" x14ac:dyDescent="0.25">
      <c r="A89" t="s">
        <v>16</v>
      </c>
      <c r="B89" t="s">
        <v>13</v>
      </c>
      <c r="C89">
        <v>0.57686999999999999</v>
      </c>
      <c r="D89">
        <f t="shared" si="3"/>
        <v>0.57686999999999999</v>
      </c>
      <c r="E89" t="str">
        <f t="shared" si="4"/>
        <v>1</v>
      </c>
      <c r="F89">
        <f t="shared" si="5"/>
        <v>0.42313000000000001</v>
      </c>
      <c r="G89" s="2" t="s">
        <v>56</v>
      </c>
      <c r="H89" s="2" t="s">
        <v>59</v>
      </c>
      <c r="I89" s="2" t="s">
        <v>49</v>
      </c>
      <c r="J89" s="2" t="s">
        <v>54</v>
      </c>
    </row>
    <row r="90" spans="1:10" x14ac:dyDescent="0.25">
      <c r="A90" t="s">
        <v>16</v>
      </c>
      <c r="B90" t="s">
        <v>12</v>
      </c>
      <c r="C90">
        <v>0.74719999999999998</v>
      </c>
      <c r="D90">
        <f t="shared" si="3"/>
        <v>0.74719999999999998</v>
      </c>
      <c r="E90" t="str">
        <f t="shared" si="4"/>
        <v>1</v>
      </c>
      <c r="F90">
        <f t="shared" si="5"/>
        <v>0.25280000000000002</v>
      </c>
      <c r="G90" s="2" t="s">
        <v>56</v>
      </c>
      <c r="H90" s="2" t="s">
        <v>59</v>
      </c>
      <c r="I90" s="2" t="s">
        <v>49</v>
      </c>
      <c r="J90" s="2" t="s">
        <v>55</v>
      </c>
    </row>
    <row r="91" spans="1:10" x14ac:dyDescent="0.25">
      <c r="A91" t="s">
        <v>16</v>
      </c>
      <c r="B91" t="s">
        <v>14</v>
      </c>
      <c r="C91">
        <v>0.76112999999999997</v>
      </c>
      <c r="D91">
        <f t="shared" si="3"/>
        <v>0.76112999999999997</v>
      </c>
      <c r="E91" t="str">
        <f t="shared" si="4"/>
        <v>1</v>
      </c>
      <c r="F91">
        <f t="shared" si="5"/>
        <v>0.23887000000000003</v>
      </c>
      <c r="G91" s="2" t="s">
        <v>56</v>
      </c>
      <c r="H91" s="2" t="s">
        <v>59</v>
      </c>
      <c r="I91" s="2" t="s">
        <v>56</v>
      </c>
      <c r="J91" s="2" t="s">
        <v>57</v>
      </c>
    </row>
    <row r="92" spans="1:10" x14ac:dyDescent="0.25">
      <c r="A92" t="s">
        <v>16</v>
      </c>
      <c r="B92" t="s">
        <v>15</v>
      </c>
      <c r="C92">
        <v>0.70803000000000005</v>
      </c>
      <c r="D92">
        <f t="shared" si="3"/>
        <v>0.70803000000000005</v>
      </c>
      <c r="E92" t="str">
        <f t="shared" si="4"/>
        <v>1</v>
      </c>
      <c r="F92">
        <f t="shared" si="5"/>
        <v>0.29196999999999995</v>
      </c>
      <c r="G92" s="2" t="s">
        <v>56</v>
      </c>
      <c r="H92" s="2" t="s">
        <v>59</v>
      </c>
      <c r="I92" s="2" t="s">
        <v>56</v>
      </c>
      <c r="J92" s="2" t="s">
        <v>58</v>
      </c>
    </row>
    <row r="93" spans="1:10" x14ac:dyDescent="0.25">
      <c r="A93" t="s">
        <v>17</v>
      </c>
      <c r="B93" t="s">
        <v>7</v>
      </c>
      <c r="C93">
        <v>-0.80916999999999994</v>
      </c>
      <c r="D93">
        <f t="shared" si="3"/>
        <v>0.80916999999999994</v>
      </c>
      <c r="E93" t="str">
        <f t="shared" si="4"/>
        <v>-1</v>
      </c>
      <c r="F93">
        <f t="shared" si="5"/>
        <v>0.19083000000000006</v>
      </c>
      <c r="G93" s="2" t="s">
        <v>56</v>
      </c>
      <c r="H93" s="2" t="s">
        <v>60</v>
      </c>
      <c r="I93" s="2" t="s">
        <v>43</v>
      </c>
      <c r="J93" s="2" t="s">
        <v>45</v>
      </c>
    </row>
    <row r="94" spans="1:10" x14ac:dyDescent="0.25">
      <c r="A94" t="s">
        <v>17</v>
      </c>
      <c r="B94" t="s">
        <v>6</v>
      </c>
      <c r="C94">
        <v>-0.83409999999999995</v>
      </c>
      <c r="D94">
        <f t="shared" si="3"/>
        <v>0.83409999999999995</v>
      </c>
      <c r="E94" t="str">
        <f t="shared" si="4"/>
        <v>-1</v>
      </c>
      <c r="F94">
        <f t="shared" si="5"/>
        <v>0.16590000000000005</v>
      </c>
      <c r="G94" s="2" t="s">
        <v>56</v>
      </c>
      <c r="H94" s="2" t="s">
        <v>60</v>
      </c>
      <c r="I94" s="2" t="s">
        <v>43</v>
      </c>
      <c r="J94" s="2" t="s">
        <v>44</v>
      </c>
    </row>
    <row r="95" spans="1:10" x14ac:dyDescent="0.25">
      <c r="A95" t="s">
        <v>17</v>
      </c>
      <c r="B95" t="s">
        <v>29</v>
      </c>
      <c r="C95">
        <v>0.37852999999999998</v>
      </c>
      <c r="D95">
        <f t="shared" si="3"/>
        <v>0.37852999999999998</v>
      </c>
      <c r="E95" t="str">
        <f t="shared" si="4"/>
        <v>1</v>
      </c>
      <c r="F95">
        <f t="shared" si="5"/>
        <v>0.62146999999999997</v>
      </c>
      <c r="G95" s="2" t="s">
        <v>56</v>
      </c>
      <c r="H95" s="2" t="s">
        <v>60</v>
      </c>
      <c r="I95" s="2" t="s">
        <v>43</v>
      </c>
      <c r="J95" s="2" t="s">
        <v>46</v>
      </c>
    </row>
    <row r="96" spans="1:10" x14ac:dyDescent="0.25">
      <c r="A96" t="s">
        <v>17</v>
      </c>
      <c r="B96" t="s">
        <v>21</v>
      </c>
      <c r="C96">
        <v>0.14546999999999999</v>
      </c>
      <c r="D96">
        <f t="shared" si="3"/>
        <v>0.14546999999999999</v>
      </c>
      <c r="E96" t="str">
        <f t="shared" si="4"/>
        <v>1</v>
      </c>
      <c r="F96">
        <f t="shared" si="5"/>
        <v>0.85453000000000001</v>
      </c>
      <c r="G96" s="2" t="s">
        <v>56</v>
      </c>
      <c r="H96" s="2" t="s">
        <v>60</v>
      </c>
      <c r="I96" s="2" t="s">
        <v>43</v>
      </c>
      <c r="J96" s="2" t="s">
        <v>47</v>
      </c>
    </row>
    <row r="97" spans="1:10" x14ac:dyDescent="0.25">
      <c r="A97" t="s">
        <v>17</v>
      </c>
      <c r="B97" t="s">
        <v>30</v>
      </c>
      <c r="C97">
        <v>-0.43702999999999997</v>
      </c>
      <c r="D97">
        <f t="shared" si="3"/>
        <v>0.43702999999999997</v>
      </c>
      <c r="E97" t="str">
        <f t="shared" si="4"/>
        <v>-1</v>
      </c>
      <c r="F97">
        <f t="shared" si="5"/>
        <v>0.56296999999999997</v>
      </c>
      <c r="G97" s="2" t="s">
        <v>56</v>
      </c>
      <c r="H97" s="2" t="s">
        <v>60</v>
      </c>
      <c r="I97" s="2" t="s">
        <v>43</v>
      </c>
      <c r="J97" s="2" t="s">
        <v>48</v>
      </c>
    </row>
    <row r="98" spans="1:10" x14ac:dyDescent="0.25">
      <c r="A98" t="s">
        <v>17</v>
      </c>
      <c r="B98" t="s">
        <v>9</v>
      </c>
      <c r="C98">
        <v>0.73429999999999995</v>
      </c>
      <c r="D98">
        <f t="shared" si="3"/>
        <v>0.73429999999999995</v>
      </c>
      <c r="E98" t="str">
        <f t="shared" si="4"/>
        <v>1</v>
      </c>
      <c r="F98">
        <f t="shared" si="5"/>
        <v>0.26570000000000005</v>
      </c>
      <c r="G98" s="2" t="s">
        <v>56</v>
      </c>
      <c r="H98" s="2" t="s">
        <v>60</v>
      </c>
      <c r="I98" s="2" t="s">
        <v>49</v>
      </c>
      <c r="J98" s="2" t="s">
        <v>50</v>
      </c>
    </row>
    <row r="99" spans="1:10" x14ac:dyDescent="0.25">
      <c r="A99" t="s">
        <v>17</v>
      </c>
      <c r="B99" t="s">
        <v>8</v>
      </c>
      <c r="C99">
        <v>0.71313000000000004</v>
      </c>
      <c r="D99">
        <f t="shared" si="3"/>
        <v>0.71313000000000004</v>
      </c>
      <c r="E99" t="str">
        <f t="shared" si="4"/>
        <v>1</v>
      </c>
      <c r="F99">
        <f t="shared" si="5"/>
        <v>0.28686999999999996</v>
      </c>
      <c r="G99" s="2" t="s">
        <v>56</v>
      </c>
      <c r="H99" s="2" t="s">
        <v>60</v>
      </c>
      <c r="I99" s="2" t="s">
        <v>49</v>
      </c>
      <c r="J99" s="2" t="s">
        <v>51</v>
      </c>
    </row>
    <row r="100" spans="1:10" x14ac:dyDescent="0.25">
      <c r="A100" t="s">
        <v>17</v>
      </c>
      <c r="B100" t="s">
        <v>10</v>
      </c>
      <c r="C100">
        <v>0.81223000000000001</v>
      </c>
      <c r="D100">
        <f t="shared" si="3"/>
        <v>0.81223000000000001</v>
      </c>
      <c r="E100" t="str">
        <f t="shared" si="4"/>
        <v>1</v>
      </c>
      <c r="F100">
        <f t="shared" si="5"/>
        <v>0.18776999999999999</v>
      </c>
      <c r="G100" s="2" t="s">
        <v>56</v>
      </c>
      <c r="H100" s="2" t="s">
        <v>60</v>
      </c>
      <c r="I100" s="2" t="s">
        <v>49</v>
      </c>
      <c r="J100" s="2" t="s">
        <v>52</v>
      </c>
    </row>
    <row r="101" spans="1:10" x14ac:dyDescent="0.25">
      <c r="A101" t="s">
        <v>17</v>
      </c>
      <c r="B101" t="s">
        <v>11</v>
      </c>
      <c r="C101">
        <v>0.50870000000000004</v>
      </c>
      <c r="D101">
        <f t="shared" si="3"/>
        <v>0.50870000000000004</v>
      </c>
      <c r="E101" t="str">
        <f t="shared" si="4"/>
        <v>1</v>
      </c>
      <c r="F101">
        <f t="shared" si="5"/>
        <v>0.49129999999999996</v>
      </c>
      <c r="G101" s="2" t="s">
        <v>56</v>
      </c>
      <c r="H101" s="2" t="s">
        <v>60</v>
      </c>
      <c r="I101" s="2" t="s">
        <v>49</v>
      </c>
      <c r="J101" s="2" t="s">
        <v>53</v>
      </c>
    </row>
    <row r="102" spans="1:10" x14ac:dyDescent="0.25">
      <c r="A102" t="s">
        <v>17</v>
      </c>
      <c r="B102" t="s">
        <v>13</v>
      </c>
      <c r="C102">
        <v>0.2482</v>
      </c>
      <c r="D102">
        <f t="shared" si="3"/>
        <v>0.2482</v>
      </c>
      <c r="E102" t="str">
        <f t="shared" si="4"/>
        <v>1</v>
      </c>
      <c r="F102">
        <f t="shared" si="5"/>
        <v>0.75180000000000002</v>
      </c>
      <c r="G102" s="2" t="s">
        <v>56</v>
      </c>
      <c r="H102" s="2" t="s">
        <v>60</v>
      </c>
      <c r="I102" s="2" t="s">
        <v>49</v>
      </c>
      <c r="J102" s="2" t="s">
        <v>54</v>
      </c>
    </row>
    <row r="103" spans="1:10" x14ac:dyDescent="0.25">
      <c r="A103" t="s">
        <v>17</v>
      </c>
      <c r="B103" t="s">
        <v>12</v>
      </c>
      <c r="C103">
        <v>0.55720000000000003</v>
      </c>
      <c r="D103">
        <f t="shared" si="3"/>
        <v>0.55720000000000003</v>
      </c>
      <c r="E103" t="str">
        <f t="shared" si="4"/>
        <v>1</v>
      </c>
      <c r="F103">
        <f t="shared" si="5"/>
        <v>0.44279999999999997</v>
      </c>
      <c r="G103" s="2" t="s">
        <v>56</v>
      </c>
      <c r="H103" s="2" t="s">
        <v>60</v>
      </c>
      <c r="I103" s="2" t="s">
        <v>49</v>
      </c>
      <c r="J103" s="2" t="s">
        <v>55</v>
      </c>
    </row>
    <row r="104" spans="1:10" x14ac:dyDescent="0.25">
      <c r="A104" t="s">
        <v>17</v>
      </c>
      <c r="B104" t="s">
        <v>14</v>
      </c>
      <c r="C104">
        <v>0.89176999999999995</v>
      </c>
      <c r="D104">
        <f t="shared" si="3"/>
        <v>0.89176999999999995</v>
      </c>
      <c r="E104" t="str">
        <f t="shared" si="4"/>
        <v>1</v>
      </c>
      <c r="F104">
        <f t="shared" si="5"/>
        <v>0.10823000000000005</v>
      </c>
      <c r="G104" s="2" t="s">
        <v>56</v>
      </c>
      <c r="H104" s="2" t="s">
        <v>60</v>
      </c>
      <c r="I104" s="2" t="s">
        <v>56</v>
      </c>
      <c r="J104" s="2" t="s">
        <v>57</v>
      </c>
    </row>
    <row r="105" spans="1:10" x14ac:dyDescent="0.25">
      <c r="A105" t="s">
        <v>17</v>
      </c>
      <c r="B105" t="s">
        <v>15</v>
      </c>
      <c r="C105">
        <v>0.81467000000000001</v>
      </c>
      <c r="D105">
        <f t="shared" si="3"/>
        <v>0.81467000000000001</v>
      </c>
      <c r="E105" t="str">
        <f t="shared" si="4"/>
        <v>1</v>
      </c>
      <c r="F105">
        <f t="shared" si="5"/>
        <v>0.18532999999999999</v>
      </c>
      <c r="G105" s="2" t="s">
        <v>56</v>
      </c>
      <c r="H105" s="2" t="s">
        <v>60</v>
      </c>
      <c r="I105" s="2" t="s">
        <v>56</v>
      </c>
      <c r="J105" s="2" t="s">
        <v>58</v>
      </c>
    </row>
    <row r="106" spans="1:10" x14ac:dyDescent="0.25">
      <c r="A106" t="s">
        <v>17</v>
      </c>
      <c r="B106" t="s">
        <v>16</v>
      </c>
      <c r="C106">
        <v>0.72492999999999996</v>
      </c>
      <c r="D106">
        <f t="shared" si="3"/>
        <v>0.72492999999999996</v>
      </c>
      <c r="E106" t="str">
        <f t="shared" si="4"/>
        <v>1</v>
      </c>
      <c r="F106">
        <f t="shared" si="5"/>
        <v>0.27507000000000004</v>
      </c>
      <c r="G106" s="2" t="s">
        <v>56</v>
      </c>
      <c r="H106" s="2" t="s">
        <v>60</v>
      </c>
      <c r="I106" s="2" t="s">
        <v>56</v>
      </c>
      <c r="J106" s="2" t="s">
        <v>59</v>
      </c>
    </row>
    <row r="107" spans="1:10" x14ac:dyDescent="0.25">
      <c r="A107" t="s">
        <v>31</v>
      </c>
      <c r="B107" t="s">
        <v>7</v>
      </c>
      <c r="C107">
        <v>-0.2591</v>
      </c>
      <c r="D107">
        <f t="shared" si="3"/>
        <v>0.2591</v>
      </c>
      <c r="E107" t="str">
        <f t="shared" si="4"/>
        <v>-1</v>
      </c>
      <c r="F107">
        <f t="shared" si="5"/>
        <v>0.7409</v>
      </c>
      <c r="G107" s="2" t="s">
        <v>56</v>
      </c>
      <c r="H107" s="2" t="s">
        <v>61</v>
      </c>
      <c r="I107" s="2" t="s">
        <v>43</v>
      </c>
      <c r="J107" s="2" t="s">
        <v>45</v>
      </c>
    </row>
    <row r="108" spans="1:10" x14ac:dyDescent="0.25">
      <c r="A108" t="s">
        <v>31</v>
      </c>
      <c r="B108" t="s">
        <v>6</v>
      </c>
      <c r="C108">
        <v>-0.24446999999999999</v>
      </c>
      <c r="D108">
        <f t="shared" si="3"/>
        <v>0.24446999999999999</v>
      </c>
      <c r="E108" t="str">
        <f t="shared" si="4"/>
        <v>-1</v>
      </c>
      <c r="F108">
        <f t="shared" si="5"/>
        <v>0.75553000000000003</v>
      </c>
      <c r="G108" s="2" t="s">
        <v>56</v>
      </c>
      <c r="H108" s="2" t="s">
        <v>61</v>
      </c>
      <c r="I108" s="2" t="s">
        <v>43</v>
      </c>
      <c r="J108" s="2" t="s">
        <v>44</v>
      </c>
    </row>
    <row r="109" spans="1:10" x14ac:dyDescent="0.25">
      <c r="A109" t="s">
        <v>31</v>
      </c>
      <c r="B109" t="s">
        <v>29</v>
      </c>
      <c r="C109">
        <v>6.6400000000000001E-2</v>
      </c>
      <c r="D109">
        <f t="shared" si="3"/>
        <v>6.6400000000000001E-2</v>
      </c>
      <c r="E109" t="str">
        <f t="shared" si="4"/>
        <v>1</v>
      </c>
      <c r="F109">
        <f t="shared" si="5"/>
        <v>0.93359999999999999</v>
      </c>
      <c r="G109" s="2" t="s">
        <v>56</v>
      </c>
      <c r="H109" s="2" t="s">
        <v>61</v>
      </c>
      <c r="I109" s="2" t="s">
        <v>43</v>
      </c>
      <c r="J109" s="2" t="s">
        <v>46</v>
      </c>
    </row>
    <row r="110" spans="1:10" x14ac:dyDescent="0.25">
      <c r="A110" t="s">
        <v>31</v>
      </c>
      <c r="B110" t="s">
        <v>21</v>
      </c>
      <c r="C110">
        <v>-0.20910000000000001</v>
      </c>
      <c r="D110">
        <f t="shared" si="3"/>
        <v>0.20910000000000001</v>
      </c>
      <c r="E110" t="str">
        <f t="shared" si="4"/>
        <v>-1</v>
      </c>
      <c r="F110">
        <f t="shared" si="5"/>
        <v>0.79089999999999994</v>
      </c>
      <c r="G110" s="2" t="s">
        <v>56</v>
      </c>
      <c r="H110" s="2" t="s">
        <v>61</v>
      </c>
      <c r="I110" s="2" t="s">
        <v>43</v>
      </c>
      <c r="J110" s="2" t="s">
        <v>47</v>
      </c>
    </row>
    <row r="111" spans="1:10" x14ac:dyDescent="0.25">
      <c r="A111" t="s">
        <v>31</v>
      </c>
      <c r="B111" t="s">
        <v>30</v>
      </c>
      <c r="C111">
        <v>-0.25673000000000001</v>
      </c>
      <c r="D111">
        <f t="shared" si="3"/>
        <v>0.25673000000000001</v>
      </c>
      <c r="E111" t="str">
        <f t="shared" si="4"/>
        <v>-1</v>
      </c>
      <c r="F111">
        <f t="shared" si="5"/>
        <v>0.74326999999999999</v>
      </c>
      <c r="G111" s="2" t="s">
        <v>56</v>
      </c>
      <c r="H111" s="2" t="s">
        <v>61</v>
      </c>
      <c r="I111" s="2" t="s">
        <v>43</v>
      </c>
      <c r="J111" s="2" t="s">
        <v>48</v>
      </c>
    </row>
    <row r="112" spans="1:10" x14ac:dyDescent="0.25">
      <c r="A112" t="s">
        <v>31</v>
      </c>
      <c r="B112" t="s">
        <v>9</v>
      </c>
      <c r="C112">
        <v>0.11890000000000001</v>
      </c>
      <c r="D112">
        <f t="shared" si="3"/>
        <v>0.11890000000000001</v>
      </c>
      <c r="E112" t="str">
        <f t="shared" si="4"/>
        <v>1</v>
      </c>
      <c r="F112">
        <f t="shared" si="5"/>
        <v>0.88109999999999999</v>
      </c>
      <c r="G112" s="2" t="s">
        <v>56</v>
      </c>
      <c r="H112" s="2" t="s">
        <v>61</v>
      </c>
      <c r="I112" s="2" t="s">
        <v>49</v>
      </c>
      <c r="J112" s="2" t="s">
        <v>50</v>
      </c>
    </row>
    <row r="113" spans="1:10" x14ac:dyDescent="0.25">
      <c r="A113" t="s">
        <v>31</v>
      </c>
      <c r="B113" t="s">
        <v>8</v>
      </c>
      <c r="C113">
        <v>0.11207</v>
      </c>
      <c r="D113">
        <f t="shared" si="3"/>
        <v>0.11207</v>
      </c>
      <c r="E113" t="str">
        <f t="shared" si="4"/>
        <v>1</v>
      </c>
      <c r="F113">
        <f t="shared" si="5"/>
        <v>0.88793</v>
      </c>
      <c r="G113" s="2" t="s">
        <v>56</v>
      </c>
      <c r="H113" s="2" t="s">
        <v>61</v>
      </c>
      <c r="I113" s="2" t="s">
        <v>49</v>
      </c>
      <c r="J113" s="2" t="s">
        <v>51</v>
      </c>
    </row>
    <row r="114" spans="1:10" x14ac:dyDescent="0.25">
      <c r="A114" t="s">
        <v>31</v>
      </c>
      <c r="B114" t="s">
        <v>10</v>
      </c>
      <c r="C114">
        <v>0.19187000000000001</v>
      </c>
      <c r="D114">
        <f t="shared" si="3"/>
        <v>0.19187000000000001</v>
      </c>
      <c r="E114" t="str">
        <f t="shared" si="4"/>
        <v>1</v>
      </c>
      <c r="F114">
        <f t="shared" si="5"/>
        <v>0.80813000000000001</v>
      </c>
      <c r="G114" s="2" t="s">
        <v>56</v>
      </c>
      <c r="H114" s="2" t="s">
        <v>61</v>
      </c>
      <c r="I114" s="2" t="s">
        <v>49</v>
      </c>
      <c r="J114" s="2" t="s">
        <v>52</v>
      </c>
    </row>
    <row r="115" spans="1:10" x14ac:dyDescent="0.25">
      <c r="A115" t="s">
        <v>31</v>
      </c>
      <c r="B115" t="s">
        <v>11</v>
      </c>
      <c r="C115">
        <v>0.12477000000000001</v>
      </c>
      <c r="D115">
        <f t="shared" si="3"/>
        <v>0.12477000000000001</v>
      </c>
      <c r="E115" t="str">
        <f t="shared" si="4"/>
        <v>1</v>
      </c>
      <c r="F115">
        <f t="shared" si="5"/>
        <v>0.87522999999999995</v>
      </c>
      <c r="G115" s="2" t="s">
        <v>56</v>
      </c>
      <c r="H115" s="2" t="s">
        <v>61</v>
      </c>
      <c r="I115" s="2" t="s">
        <v>49</v>
      </c>
      <c r="J115" s="2" t="s">
        <v>53</v>
      </c>
    </row>
    <row r="116" spans="1:10" x14ac:dyDescent="0.25">
      <c r="A116" t="s">
        <v>31</v>
      </c>
      <c r="B116" t="s">
        <v>13</v>
      </c>
      <c r="C116">
        <v>-0.16633000000000001</v>
      </c>
      <c r="D116">
        <f t="shared" si="3"/>
        <v>0.16633000000000001</v>
      </c>
      <c r="E116" t="str">
        <f t="shared" si="4"/>
        <v>-1</v>
      </c>
      <c r="F116">
        <f t="shared" si="5"/>
        <v>0.83367000000000002</v>
      </c>
      <c r="G116" s="2" t="s">
        <v>56</v>
      </c>
      <c r="H116" s="2" t="s">
        <v>61</v>
      </c>
      <c r="I116" s="2" t="s">
        <v>49</v>
      </c>
      <c r="J116" s="2" t="s">
        <v>54</v>
      </c>
    </row>
    <row r="117" spans="1:10" x14ac:dyDescent="0.25">
      <c r="A117" t="s">
        <v>31</v>
      </c>
      <c r="B117" t="s">
        <v>12</v>
      </c>
      <c r="C117">
        <v>9.8729999999999998E-2</v>
      </c>
      <c r="D117">
        <f t="shared" si="3"/>
        <v>9.8729999999999998E-2</v>
      </c>
      <c r="E117" t="str">
        <f t="shared" si="4"/>
        <v>1</v>
      </c>
      <c r="F117">
        <f t="shared" si="5"/>
        <v>0.90127000000000002</v>
      </c>
      <c r="G117" s="2" t="s">
        <v>56</v>
      </c>
      <c r="H117" s="2" t="s">
        <v>61</v>
      </c>
      <c r="I117" s="2" t="s">
        <v>49</v>
      </c>
      <c r="J117" s="2" t="s">
        <v>55</v>
      </c>
    </row>
    <row r="118" spans="1:10" x14ac:dyDescent="0.25">
      <c r="A118" t="s">
        <v>31</v>
      </c>
      <c r="B118" t="s">
        <v>14</v>
      </c>
      <c r="C118">
        <v>0.33989999999999998</v>
      </c>
      <c r="D118">
        <f t="shared" si="3"/>
        <v>0.33989999999999998</v>
      </c>
      <c r="E118" t="str">
        <f t="shared" si="4"/>
        <v>1</v>
      </c>
      <c r="F118">
        <f t="shared" si="5"/>
        <v>0.66010000000000002</v>
      </c>
      <c r="G118" s="2" t="s">
        <v>56</v>
      </c>
      <c r="H118" s="2" t="s">
        <v>61</v>
      </c>
      <c r="I118" s="2" t="s">
        <v>56</v>
      </c>
      <c r="J118" s="2" t="s">
        <v>57</v>
      </c>
    </row>
    <row r="119" spans="1:10" x14ac:dyDescent="0.25">
      <c r="A119" t="s">
        <v>31</v>
      </c>
      <c r="B119" t="s">
        <v>15</v>
      </c>
      <c r="C119">
        <v>0.27796999999999999</v>
      </c>
      <c r="D119">
        <f t="shared" si="3"/>
        <v>0.27796999999999999</v>
      </c>
      <c r="E119" t="str">
        <f t="shared" si="4"/>
        <v>1</v>
      </c>
      <c r="F119">
        <f t="shared" si="5"/>
        <v>0.72202999999999995</v>
      </c>
      <c r="G119" s="2" t="s">
        <v>56</v>
      </c>
      <c r="H119" s="2" t="s">
        <v>61</v>
      </c>
      <c r="I119" s="2" t="s">
        <v>56</v>
      </c>
      <c r="J119" s="2" t="s">
        <v>58</v>
      </c>
    </row>
    <row r="120" spans="1:10" x14ac:dyDescent="0.25">
      <c r="A120" t="s">
        <v>31</v>
      </c>
      <c r="B120" t="s">
        <v>16</v>
      </c>
      <c r="C120">
        <v>-1.54E-2</v>
      </c>
      <c r="D120">
        <f t="shared" si="3"/>
        <v>1.54E-2</v>
      </c>
      <c r="E120" t="str">
        <f t="shared" si="4"/>
        <v>-1</v>
      </c>
      <c r="F120">
        <f t="shared" si="5"/>
        <v>0.98460000000000003</v>
      </c>
      <c r="G120" s="2" t="s">
        <v>56</v>
      </c>
      <c r="H120" s="2" t="s">
        <v>61</v>
      </c>
      <c r="I120" s="2" t="s">
        <v>56</v>
      </c>
      <c r="J120" s="2" t="s">
        <v>59</v>
      </c>
    </row>
    <row r="121" spans="1:10" x14ac:dyDescent="0.25">
      <c r="A121" t="s">
        <v>31</v>
      </c>
      <c r="B121" t="s">
        <v>17</v>
      </c>
      <c r="C121">
        <v>0.52470000000000006</v>
      </c>
      <c r="D121">
        <f t="shared" si="3"/>
        <v>0.52470000000000006</v>
      </c>
      <c r="E121" t="str">
        <f t="shared" si="4"/>
        <v>1</v>
      </c>
      <c r="F121">
        <f t="shared" si="5"/>
        <v>0.47529999999999994</v>
      </c>
      <c r="G121" s="2" t="s">
        <v>56</v>
      </c>
      <c r="H121" s="2" t="s">
        <v>61</v>
      </c>
      <c r="I121" s="2" t="s">
        <v>56</v>
      </c>
      <c r="J121" s="2" t="s">
        <v>60</v>
      </c>
    </row>
    <row r="122" spans="1:10" x14ac:dyDescent="0.25">
      <c r="A122" t="s">
        <v>19</v>
      </c>
      <c r="B122" t="s">
        <v>7</v>
      </c>
      <c r="C122">
        <v>-0.57606999999999997</v>
      </c>
      <c r="D122">
        <f t="shared" si="3"/>
        <v>0.57606999999999997</v>
      </c>
      <c r="E122" t="str">
        <f t="shared" si="4"/>
        <v>-1</v>
      </c>
      <c r="F122">
        <f t="shared" si="5"/>
        <v>0.42393000000000003</v>
      </c>
      <c r="G122" s="2" t="s">
        <v>56</v>
      </c>
      <c r="H122" s="2" t="s">
        <v>62</v>
      </c>
      <c r="I122" s="2" t="s">
        <v>43</v>
      </c>
      <c r="J122" s="2" t="s">
        <v>45</v>
      </c>
    </row>
    <row r="123" spans="1:10" x14ac:dyDescent="0.25">
      <c r="A123" t="s">
        <v>19</v>
      </c>
      <c r="B123" t="s">
        <v>6</v>
      </c>
      <c r="C123">
        <v>-0.60372999999999999</v>
      </c>
      <c r="D123">
        <f t="shared" si="3"/>
        <v>0.60372999999999999</v>
      </c>
      <c r="E123" t="str">
        <f t="shared" si="4"/>
        <v>-1</v>
      </c>
      <c r="F123">
        <f t="shared" si="5"/>
        <v>0.39627000000000001</v>
      </c>
      <c r="G123" s="2" t="s">
        <v>56</v>
      </c>
      <c r="H123" s="2" t="s">
        <v>62</v>
      </c>
      <c r="I123" s="2" t="s">
        <v>43</v>
      </c>
      <c r="J123" s="2" t="s">
        <v>44</v>
      </c>
    </row>
    <row r="124" spans="1:10" x14ac:dyDescent="0.25">
      <c r="A124" t="s">
        <v>19</v>
      </c>
      <c r="B124" t="s">
        <v>29</v>
      </c>
      <c r="C124">
        <v>0.42280000000000001</v>
      </c>
      <c r="D124">
        <f t="shared" si="3"/>
        <v>0.42280000000000001</v>
      </c>
      <c r="E124" t="str">
        <f t="shared" si="4"/>
        <v>1</v>
      </c>
      <c r="F124">
        <f t="shared" si="5"/>
        <v>0.57719999999999994</v>
      </c>
      <c r="G124" s="2" t="s">
        <v>56</v>
      </c>
      <c r="H124" s="2" t="s">
        <v>62</v>
      </c>
      <c r="I124" s="2" t="s">
        <v>43</v>
      </c>
      <c r="J124" s="2" t="s">
        <v>46</v>
      </c>
    </row>
    <row r="125" spans="1:10" x14ac:dyDescent="0.25">
      <c r="A125" t="s">
        <v>19</v>
      </c>
      <c r="B125" t="s">
        <v>21</v>
      </c>
      <c r="C125">
        <v>9.4869999999999996E-2</v>
      </c>
      <c r="D125">
        <f t="shared" si="3"/>
        <v>9.4869999999999996E-2</v>
      </c>
      <c r="E125" t="str">
        <f t="shared" si="4"/>
        <v>1</v>
      </c>
      <c r="F125">
        <f t="shared" si="5"/>
        <v>0.90512999999999999</v>
      </c>
      <c r="G125" s="2" t="s">
        <v>56</v>
      </c>
      <c r="H125" s="2" t="s">
        <v>62</v>
      </c>
      <c r="I125" s="2" t="s">
        <v>43</v>
      </c>
      <c r="J125" s="2" t="s">
        <v>47</v>
      </c>
    </row>
    <row r="126" spans="1:10" x14ac:dyDescent="0.25">
      <c r="A126" t="s">
        <v>19</v>
      </c>
      <c r="B126" t="s">
        <v>30</v>
      </c>
      <c r="C126">
        <v>-0.40110000000000001</v>
      </c>
      <c r="D126">
        <f t="shared" si="3"/>
        <v>0.40110000000000001</v>
      </c>
      <c r="E126" t="str">
        <f t="shared" si="4"/>
        <v>-1</v>
      </c>
      <c r="F126">
        <f t="shared" si="5"/>
        <v>0.59889999999999999</v>
      </c>
      <c r="G126" s="2" t="s">
        <v>56</v>
      </c>
      <c r="H126" s="2" t="s">
        <v>62</v>
      </c>
      <c r="I126" s="2" t="s">
        <v>43</v>
      </c>
      <c r="J126" s="2" t="s">
        <v>48</v>
      </c>
    </row>
    <row r="127" spans="1:10" x14ac:dyDescent="0.25">
      <c r="A127" t="s">
        <v>19</v>
      </c>
      <c r="B127" t="s">
        <v>9</v>
      </c>
      <c r="C127">
        <v>0.52153000000000005</v>
      </c>
      <c r="D127">
        <f t="shared" si="3"/>
        <v>0.52153000000000005</v>
      </c>
      <c r="E127" t="str">
        <f t="shared" si="4"/>
        <v>1</v>
      </c>
      <c r="F127">
        <f t="shared" si="5"/>
        <v>0.47846999999999995</v>
      </c>
      <c r="G127" s="2" t="s">
        <v>56</v>
      </c>
      <c r="H127" s="2" t="s">
        <v>62</v>
      </c>
      <c r="I127" s="2" t="s">
        <v>49</v>
      </c>
      <c r="J127" s="2" t="s">
        <v>50</v>
      </c>
    </row>
    <row r="128" spans="1:10" x14ac:dyDescent="0.25">
      <c r="A128" t="s">
        <v>19</v>
      </c>
      <c r="B128" t="s">
        <v>8</v>
      </c>
      <c r="C128">
        <v>0.55100000000000005</v>
      </c>
      <c r="D128">
        <f t="shared" si="3"/>
        <v>0.55100000000000005</v>
      </c>
      <c r="E128" t="str">
        <f t="shared" si="4"/>
        <v>1</v>
      </c>
      <c r="F128">
        <f t="shared" si="5"/>
        <v>0.44899999999999995</v>
      </c>
      <c r="G128" s="2" t="s">
        <v>56</v>
      </c>
      <c r="H128" s="2" t="s">
        <v>62</v>
      </c>
      <c r="I128" s="2" t="s">
        <v>49</v>
      </c>
      <c r="J128" s="2" t="s">
        <v>51</v>
      </c>
    </row>
    <row r="129" spans="1:10" x14ac:dyDescent="0.25">
      <c r="A129" t="s">
        <v>19</v>
      </c>
      <c r="B129" t="s">
        <v>10</v>
      </c>
      <c r="C129">
        <v>0.58962999999999999</v>
      </c>
      <c r="D129">
        <f t="shared" si="3"/>
        <v>0.58962999999999999</v>
      </c>
      <c r="E129" t="str">
        <f t="shared" si="4"/>
        <v>1</v>
      </c>
      <c r="F129">
        <f t="shared" si="5"/>
        <v>0.41037000000000001</v>
      </c>
      <c r="G129" s="2" t="s">
        <v>56</v>
      </c>
      <c r="H129" s="2" t="s">
        <v>62</v>
      </c>
      <c r="I129" s="2" t="s">
        <v>49</v>
      </c>
      <c r="J129" s="2" t="s">
        <v>52</v>
      </c>
    </row>
    <row r="130" spans="1:10" x14ac:dyDescent="0.25">
      <c r="A130" t="s">
        <v>19</v>
      </c>
      <c r="B130" t="s">
        <v>11</v>
      </c>
      <c r="C130">
        <v>0.38807000000000003</v>
      </c>
      <c r="D130">
        <f t="shared" si="3"/>
        <v>0.38807000000000003</v>
      </c>
      <c r="E130" t="str">
        <f t="shared" si="4"/>
        <v>1</v>
      </c>
      <c r="F130">
        <f t="shared" si="5"/>
        <v>0.61192999999999997</v>
      </c>
      <c r="G130" s="2" t="s">
        <v>56</v>
      </c>
      <c r="H130" s="2" t="s">
        <v>62</v>
      </c>
      <c r="I130" s="2" t="s">
        <v>49</v>
      </c>
      <c r="J130" s="2" t="s">
        <v>53</v>
      </c>
    </row>
    <row r="131" spans="1:10" x14ac:dyDescent="0.25">
      <c r="A131" t="s">
        <v>19</v>
      </c>
      <c r="B131" t="s">
        <v>13</v>
      </c>
      <c r="C131">
        <v>0.29153000000000001</v>
      </c>
      <c r="D131">
        <f t="shared" ref="D131:D194" si="6">ABS(C131)</f>
        <v>0.29153000000000001</v>
      </c>
      <c r="E131" t="str">
        <f t="shared" ref="E131:E194" si="7">IF(C131&gt;0, "1","-1")</f>
        <v>1</v>
      </c>
      <c r="F131">
        <f t="shared" ref="F131:F194" si="8">1-D131</f>
        <v>0.70846999999999993</v>
      </c>
      <c r="G131" s="2" t="s">
        <v>56</v>
      </c>
      <c r="H131" s="2" t="s">
        <v>62</v>
      </c>
      <c r="I131" s="2" t="s">
        <v>49</v>
      </c>
      <c r="J131" s="2" t="s">
        <v>54</v>
      </c>
    </row>
    <row r="132" spans="1:10" x14ac:dyDescent="0.25">
      <c r="A132" t="s">
        <v>19</v>
      </c>
      <c r="B132" t="s">
        <v>12</v>
      </c>
      <c r="C132">
        <v>0.50170000000000003</v>
      </c>
      <c r="D132">
        <f t="shared" si="6"/>
        <v>0.50170000000000003</v>
      </c>
      <c r="E132" t="str">
        <f t="shared" si="7"/>
        <v>1</v>
      </c>
      <c r="F132">
        <f t="shared" si="8"/>
        <v>0.49829999999999997</v>
      </c>
      <c r="G132" s="2" t="s">
        <v>56</v>
      </c>
      <c r="H132" s="2" t="s">
        <v>62</v>
      </c>
      <c r="I132" s="2" t="s">
        <v>49</v>
      </c>
      <c r="J132" s="2" t="s">
        <v>55</v>
      </c>
    </row>
    <row r="133" spans="1:10" x14ac:dyDescent="0.25">
      <c r="A133" t="s">
        <v>19</v>
      </c>
      <c r="B133" t="s">
        <v>14</v>
      </c>
      <c r="C133">
        <v>0.63077000000000005</v>
      </c>
      <c r="D133">
        <f t="shared" si="6"/>
        <v>0.63077000000000005</v>
      </c>
      <c r="E133" t="str">
        <f t="shared" si="7"/>
        <v>1</v>
      </c>
      <c r="F133">
        <f t="shared" si="8"/>
        <v>0.36922999999999995</v>
      </c>
      <c r="G133" s="2" t="s">
        <v>56</v>
      </c>
      <c r="H133" s="2" t="s">
        <v>62</v>
      </c>
      <c r="I133" s="2" t="s">
        <v>56</v>
      </c>
      <c r="J133" s="2" t="s">
        <v>57</v>
      </c>
    </row>
    <row r="134" spans="1:10" x14ac:dyDescent="0.25">
      <c r="A134" t="s">
        <v>19</v>
      </c>
      <c r="B134" t="s">
        <v>15</v>
      </c>
      <c r="C134">
        <v>0.54393000000000002</v>
      </c>
      <c r="D134">
        <f t="shared" si="6"/>
        <v>0.54393000000000002</v>
      </c>
      <c r="E134" t="str">
        <f t="shared" si="7"/>
        <v>1</v>
      </c>
      <c r="F134">
        <f t="shared" si="8"/>
        <v>0.45606999999999998</v>
      </c>
      <c r="G134" s="2" t="s">
        <v>56</v>
      </c>
      <c r="H134" s="2" t="s">
        <v>62</v>
      </c>
      <c r="I134" s="2" t="s">
        <v>56</v>
      </c>
      <c r="J134" s="2" t="s">
        <v>58</v>
      </c>
    </row>
    <row r="135" spans="1:10" x14ac:dyDescent="0.25">
      <c r="A135" t="s">
        <v>19</v>
      </c>
      <c r="B135" t="s">
        <v>16</v>
      </c>
      <c r="C135">
        <v>0.35320000000000001</v>
      </c>
      <c r="D135">
        <f t="shared" si="6"/>
        <v>0.35320000000000001</v>
      </c>
      <c r="E135" t="str">
        <f t="shared" si="7"/>
        <v>1</v>
      </c>
      <c r="F135">
        <f t="shared" si="8"/>
        <v>0.64680000000000004</v>
      </c>
      <c r="G135" s="2" t="s">
        <v>56</v>
      </c>
      <c r="H135" s="2" t="s">
        <v>62</v>
      </c>
      <c r="I135" s="2" t="s">
        <v>56</v>
      </c>
      <c r="J135" s="2" t="s">
        <v>59</v>
      </c>
    </row>
    <row r="136" spans="1:10" x14ac:dyDescent="0.25">
      <c r="A136" t="s">
        <v>19</v>
      </c>
      <c r="B136" t="s">
        <v>17</v>
      </c>
      <c r="C136">
        <v>0.78407000000000004</v>
      </c>
      <c r="D136">
        <f t="shared" si="6"/>
        <v>0.78407000000000004</v>
      </c>
      <c r="E136" t="str">
        <f t="shared" si="7"/>
        <v>1</v>
      </c>
      <c r="F136">
        <f t="shared" si="8"/>
        <v>0.21592999999999996</v>
      </c>
      <c r="G136" s="2" t="s">
        <v>56</v>
      </c>
      <c r="H136" s="2" t="s">
        <v>62</v>
      </c>
      <c r="I136" s="2" t="s">
        <v>56</v>
      </c>
      <c r="J136" s="2" t="s">
        <v>60</v>
      </c>
    </row>
    <row r="137" spans="1:10" x14ac:dyDescent="0.25">
      <c r="A137" t="s">
        <v>19</v>
      </c>
      <c r="B137" t="s">
        <v>31</v>
      </c>
      <c r="C137">
        <v>0.62963000000000002</v>
      </c>
      <c r="D137">
        <f t="shared" si="6"/>
        <v>0.62963000000000002</v>
      </c>
      <c r="E137" t="str">
        <f t="shared" si="7"/>
        <v>1</v>
      </c>
      <c r="F137">
        <f t="shared" si="8"/>
        <v>0.37036999999999998</v>
      </c>
      <c r="G137" s="2" t="s">
        <v>56</v>
      </c>
      <c r="H137" s="2" t="s">
        <v>62</v>
      </c>
      <c r="I137" s="2" t="s">
        <v>56</v>
      </c>
      <c r="J137" s="2" t="s">
        <v>61</v>
      </c>
    </row>
    <row r="138" spans="1:10" x14ac:dyDescent="0.25">
      <c r="A138" t="s">
        <v>18</v>
      </c>
      <c r="B138" t="s">
        <v>7</v>
      </c>
      <c r="C138">
        <v>-0.46843000000000001</v>
      </c>
      <c r="D138">
        <f t="shared" si="6"/>
        <v>0.46843000000000001</v>
      </c>
      <c r="E138" t="str">
        <f t="shared" si="7"/>
        <v>-1</v>
      </c>
      <c r="F138">
        <f t="shared" si="8"/>
        <v>0.53156999999999999</v>
      </c>
      <c r="G138" s="2" t="s">
        <v>56</v>
      </c>
      <c r="H138" s="2" t="s">
        <v>63</v>
      </c>
      <c r="I138" s="2" t="s">
        <v>43</v>
      </c>
      <c r="J138" s="2" t="s">
        <v>45</v>
      </c>
    </row>
    <row r="139" spans="1:10" x14ac:dyDescent="0.25">
      <c r="A139" t="s">
        <v>18</v>
      </c>
      <c r="B139" t="s">
        <v>6</v>
      </c>
      <c r="C139">
        <v>-0.48482999999999998</v>
      </c>
      <c r="D139">
        <f t="shared" si="6"/>
        <v>0.48482999999999998</v>
      </c>
      <c r="E139" t="str">
        <f t="shared" si="7"/>
        <v>-1</v>
      </c>
      <c r="F139">
        <f t="shared" si="8"/>
        <v>0.51517000000000002</v>
      </c>
      <c r="G139" s="2" t="s">
        <v>56</v>
      </c>
      <c r="H139" s="2" t="s">
        <v>63</v>
      </c>
      <c r="I139" s="2" t="s">
        <v>43</v>
      </c>
      <c r="J139" s="2" t="s">
        <v>44</v>
      </c>
    </row>
    <row r="140" spans="1:10" x14ac:dyDescent="0.25">
      <c r="A140" t="s">
        <v>18</v>
      </c>
      <c r="B140" t="s">
        <v>29</v>
      </c>
      <c r="C140">
        <v>0.27193000000000001</v>
      </c>
      <c r="D140">
        <f t="shared" si="6"/>
        <v>0.27193000000000001</v>
      </c>
      <c r="E140" t="str">
        <f t="shared" si="7"/>
        <v>1</v>
      </c>
      <c r="F140">
        <f t="shared" si="8"/>
        <v>0.72806999999999999</v>
      </c>
      <c r="G140" s="2" t="s">
        <v>56</v>
      </c>
      <c r="H140" s="2" t="s">
        <v>63</v>
      </c>
      <c r="I140" s="2" t="s">
        <v>43</v>
      </c>
      <c r="J140" s="2" t="s">
        <v>46</v>
      </c>
    </row>
    <row r="141" spans="1:10" x14ac:dyDescent="0.25">
      <c r="A141" t="s">
        <v>18</v>
      </c>
      <c r="B141" t="s">
        <v>21</v>
      </c>
      <c r="C141">
        <v>2.5569999999999999E-2</v>
      </c>
      <c r="D141">
        <f t="shared" si="6"/>
        <v>2.5569999999999999E-2</v>
      </c>
      <c r="E141" t="str">
        <f t="shared" si="7"/>
        <v>1</v>
      </c>
      <c r="F141">
        <f t="shared" si="8"/>
        <v>0.97443000000000002</v>
      </c>
      <c r="G141" s="2" t="s">
        <v>56</v>
      </c>
      <c r="H141" s="2" t="s">
        <v>63</v>
      </c>
      <c r="I141" s="2" t="s">
        <v>43</v>
      </c>
      <c r="J141" s="2" t="s">
        <v>47</v>
      </c>
    </row>
    <row r="142" spans="1:10" x14ac:dyDescent="0.25">
      <c r="A142" t="s">
        <v>18</v>
      </c>
      <c r="B142" t="s">
        <v>30</v>
      </c>
      <c r="C142">
        <v>-0.37157000000000001</v>
      </c>
      <c r="D142">
        <f t="shared" si="6"/>
        <v>0.37157000000000001</v>
      </c>
      <c r="E142" t="str">
        <f t="shared" si="7"/>
        <v>-1</v>
      </c>
      <c r="F142">
        <f t="shared" si="8"/>
        <v>0.62843000000000004</v>
      </c>
      <c r="G142" s="2" t="s">
        <v>56</v>
      </c>
      <c r="H142" s="2" t="s">
        <v>63</v>
      </c>
      <c r="I142" s="2" t="s">
        <v>43</v>
      </c>
      <c r="J142" s="2" t="s">
        <v>48</v>
      </c>
    </row>
    <row r="143" spans="1:10" x14ac:dyDescent="0.25">
      <c r="A143" t="s">
        <v>18</v>
      </c>
      <c r="B143" t="s">
        <v>9</v>
      </c>
      <c r="C143">
        <v>0.34322999999999998</v>
      </c>
      <c r="D143">
        <f t="shared" si="6"/>
        <v>0.34322999999999998</v>
      </c>
      <c r="E143" t="str">
        <f t="shared" si="7"/>
        <v>1</v>
      </c>
      <c r="F143">
        <f t="shared" si="8"/>
        <v>0.65677000000000008</v>
      </c>
      <c r="G143" s="2" t="s">
        <v>56</v>
      </c>
      <c r="H143" s="2" t="s">
        <v>63</v>
      </c>
      <c r="I143" s="2" t="s">
        <v>49</v>
      </c>
      <c r="J143" s="2" t="s">
        <v>50</v>
      </c>
    </row>
    <row r="144" spans="1:10" x14ac:dyDescent="0.25">
      <c r="A144" t="s">
        <v>18</v>
      </c>
      <c r="B144" t="s">
        <v>8</v>
      </c>
      <c r="C144">
        <v>0.40156999999999998</v>
      </c>
      <c r="D144">
        <f t="shared" si="6"/>
        <v>0.40156999999999998</v>
      </c>
      <c r="E144" t="str">
        <f t="shared" si="7"/>
        <v>1</v>
      </c>
      <c r="F144">
        <f t="shared" si="8"/>
        <v>0.59843000000000002</v>
      </c>
      <c r="G144" s="2" t="s">
        <v>56</v>
      </c>
      <c r="H144" s="2" t="s">
        <v>63</v>
      </c>
      <c r="I144" s="2" t="s">
        <v>49</v>
      </c>
      <c r="J144" s="2" t="s">
        <v>51</v>
      </c>
    </row>
    <row r="145" spans="1:10" x14ac:dyDescent="0.25">
      <c r="A145" t="s">
        <v>18</v>
      </c>
      <c r="B145" t="s">
        <v>10</v>
      </c>
      <c r="C145">
        <v>0.44686999999999999</v>
      </c>
      <c r="D145">
        <f t="shared" si="6"/>
        <v>0.44686999999999999</v>
      </c>
      <c r="E145" t="str">
        <f t="shared" si="7"/>
        <v>1</v>
      </c>
      <c r="F145">
        <f t="shared" si="8"/>
        <v>0.55313000000000001</v>
      </c>
      <c r="G145" s="2" t="s">
        <v>56</v>
      </c>
      <c r="H145" s="2" t="s">
        <v>63</v>
      </c>
      <c r="I145" s="2" t="s">
        <v>49</v>
      </c>
      <c r="J145" s="2" t="s">
        <v>52</v>
      </c>
    </row>
    <row r="146" spans="1:10" x14ac:dyDescent="0.25">
      <c r="A146" t="s">
        <v>18</v>
      </c>
      <c r="B146" t="s">
        <v>11</v>
      </c>
      <c r="C146">
        <v>0.25942999999999999</v>
      </c>
      <c r="D146">
        <f t="shared" si="6"/>
        <v>0.25942999999999999</v>
      </c>
      <c r="E146" t="str">
        <f t="shared" si="7"/>
        <v>1</v>
      </c>
      <c r="F146">
        <f t="shared" si="8"/>
        <v>0.74056999999999995</v>
      </c>
      <c r="G146" s="2" t="s">
        <v>56</v>
      </c>
      <c r="H146" s="2" t="s">
        <v>63</v>
      </c>
      <c r="I146" s="2" t="s">
        <v>49</v>
      </c>
      <c r="J146" s="2" t="s">
        <v>53</v>
      </c>
    </row>
    <row r="147" spans="1:10" x14ac:dyDescent="0.25">
      <c r="A147" t="s">
        <v>18</v>
      </c>
      <c r="B147" t="s">
        <v>13</v>
      </c>
      <c r="C147">
        <v>0.16392999999999999</v>
      </c>
      <c r="D147">
        <f t="shared" si="6"/>
        <v>0.16392999999999999</v>
      </c>
      <c r="E147" t="str">
        <f t="shared" si="7"/>
        <v>1</v>
      </c>
      <c r="F147">
        <f t="shared" si="8"/>
        <v>0.83606999999999998</v>
      </c>
      <c r="G147" s="2" t="s">
        <v>56</v>
      </c>
      <c r="H147" s="2" t="s">
        <v>63</v>
      </c>
      <c r="I147" s="2" t="s">
        <v>49</v>
      </c>
      <c r="J147" s="2" t="s">
        <v>54</v>
      </c>
    </row>
    <row r="148" spans="1:10" x14ac:dyDescent="0.25">
      <c r="A148" t="s">
        <v>18</v>
      </c>
      <c r="B148" t="s">
        <v>12</v>
      </c>
      <c r="C148">
        <v>0.35987000000000002</v>
      </c>
      <c r="D148">
        <f t="shared" si="6"/>
        <v>0.35987000000000002</v>
      </c>
      <c r="E148" t="str">
        <f t="shared" si="7"/>
        <v>1</v>
      </c>
      <c r="F148">
        <f t="shared" si="8"/>
        <v>0.64012999999999998</v>
      </c>
      <c r="G148" s="2" t="s">
        <v>56</v>
      </c>
      <c r="H148" s="2" t="s">
        <v>63</v>
      </c>
      <c r="I148" s="2" t="s">
        <v>49</v>
      </c>
      <c r="J148" s="2" t="s">
        <v>55</v>
      </c>
    </row>
    <row r="149" spans="1:10" x14ac:dyDescent="0.25">
      <c r="A149" t="s">
        <v>18</v>
      </c>
      <c r="B149" t="s">
        <v>14</v>
      </c>
      <c r="C149">
        <v>0.53049999999999997</v>
      </c>
      <c r="D149">
        <f t="shared" si="6"/>
        <v>0.53049999999999997</v>
      </c>
      <c r="E149" t="str">
        <f t="shared" si="7"/>
        <v>1</v>
      </c>
      <c r="F149">
        <f t="shared" si="8"/>
        <v>0.46950000000000003</v>
      </c>
      <c r="G149" s="2" t="s">
        <v>56</v>
      </c>
      <c r="H149" s="2" t="s">
        <v>63</v>
      </c>
      <c r="I149" s="2" t="s">
        <v>56</v>
      </c>
      <c r="J149" s="2" t="s">
        <v>57</v>
      </c>
    </row>
    <row r="150" spans="1:10" x14ac:dyDescent="0.25">
      <c r="A150" t="s">
        <v>18</v>
      </c>
      <c r="B150" t="s">
        <v>15</v>
      </c>
      <c r="C150">
        <v>0.43590000000000001</v>
      </c>
      <c r="D150">
        <f t="shared" si="6"/>
        <v>0.43590000000000001</v>
      </c>
      <c r="E150" t="str">
        <f t="shared" si="7"/>
        <v>1</v>
      </c>
      <c r="F150">
        <f t="shared" si="8"/>
        <v>0.56410000000000005</v>
      </c>
      <c r="G150" s="2" t="s">
        <v>56</v>
      </c>
      <c r="H150" s="2" t="s">
        <v>63</v>
      </c>
      <c r="I150" s="2" t="s">
        <v>56</v>
      </c>
      <c r="J150" s="2" t="s">
        <v>58</v>
      </c>
    </row>
    <row r="151" spans="1:10" x14ac:dyDescent="0.25">
      <c r="A151" t="s">
        <v>18</v>
      </c>
      <c r="B151" t="s">
        <v>16</v>
      </c>
      <c r="C151">
        <v>0.20207</v>
      </c>
      <c r="D151">
        <f t="shared" si="6"/>
        <v>0.20207</v>
      </c>
      <c r="E151" t="str">
        <f t="shared" si="7"/>
        <v>1</v>
      </c>
      <c r="F151">
        <f t="shared" si="8"/>
        <v>0.79793000000000003</v>
      </c>
      <c r="G151" s="2" t="s">
        <v>56</v>
      </c>
      <c r="H151" s="2" t="s">
        <v>63</v>
      </c>
      <c r="I151" s="2" t="s">
        <v>56</v>
      </c>
      <c r="J151" s="2" t="s">
        <v>59</v>
      </c>
    </row>
    <row r="152" spans="1:10" x14ac:dyDescent="0.25">
      <c r="A152" t="s">
        <v>18</v>
      </c>
      <c r="B152" t="s">
        <v>17</v>
      </c>
      <c r="C152">
        <v>0.67090000000000005</v>
      </c>
      <c r="D152">
        <f t="shared" si="6"/>
        <v>0.67090000000000005</v>
      </c>
      <c r="E152" t="str">
        <f t="shared" si="7"/>
        <v>1</v>
      </c>
      <c r="F152">
        <f t="shared" si="8"/>
        <v>0.32909999999999995</v>
      </c>
      <c r="G152" s="2" t="s">
        <v>56</v>
      </c>
      <c r="H152" s="2" t="s">
        <v>63</v>
      </c>
      <c r="I152" s="2" t="s">
        <v>56</v>
      </c>
      <c r="J152" s="2" t="s">
        <v>60</v>
      </c>
    </row>
    <row r="153" spans="1:10" x14ac:dyDescent="0.25">
      <c r="A153" t="s">
        <v>18</v>
      </c>
      <c r="B153" t="s">
        <v>31</v>
      </c>
      <c r="C153">
        <v>0.71067000000000002</v>
      </c>
      <c r="D153">
        <f t="shared" si="6"/>
        <v>0.71067000000000002</v>
      </c>
      <c r="E153" t="str">
        <f t="shared" si="7"/>
        <v>1</v>
      </c>
      <c r="F153">
        <f t="shared" si="8"/>
        <v>0.28932999999999998</v>
      </c>
      <c r="G153" s="2" t="s">
        <v>56</v>
      </c>
      <c r="H153" s="2" t="s">
        <v>63</v>
      </c>
      <c r="I153" s="2" t="s">
        <v>56</v>
      </c>
      <c r="J153" s="2" t="s">
        <v>61</v>
      </c>
    </row>
    <row r="154" spans="1:10" x14ac:dyDescent="0.25">
      <c r="A154" t="s">
        <v>18</v>
      </c>
      <c r="B154" t="s">
        <v>19</v>
      </c>
      <c r="C154">
        <v>0.94903000000000004</v>
      </c>
      <c r="D154">
        <f t="shared" si="6"/>
        <v>0.94903000000000004</v>
      </c>
      <c r="E154" t="str">
        <f t="shared" si="7"/>
        <v>1</v>
      </c>
      <c r="F154">
        <f t="shared" si="8"/>
        <v>5.096999999999996E-2</v>
      </c>
      <c r="G154" s="2" t="s">
        <v>56</v>
      </c>
      <c r="H154" s="2" t="s">
        <v>63</v>
      </c>
      <c r="I154" s="2" t="s">
        <v>56</v>
      </c>
      <c r="J154" s="2" t="s">
        <v>62</v>
      </c>
    </row>
    <row r="155" spans="1:10" x14ac:dyDescent="0.25">
      <c r="A155" t="s">
        <v>20</v>
      </c>
      <c r="B155" t="s">
        <v>7</v>
      </c>
      <c r="C155">
        <v>-0.46253</v>
      </c>
      <c r="D155">
        <f t="shared" si="6"/>
        <v>0.46253</v>
      </c>
      <c r="E155" t="str">
        <f t="shared" si="7"/>
        <v>-1</v>
      </c>
      <c r="F155">
        <f t="shared" si="8"/>
        <v>0.53747</v>
      </c>
      <c r="G155" s="2" t="s">
        <v>64</v>
      </c>
      <c r="H155" s="2" t="s">
        <v>65</v>
      </c>
      <c r="I155" s="2" t="s">
        <v>43</v>
      </c>
      <c r="J155" s="2" t="s">
        <v>45</v>
      </c>
    </row>
    <row r="156" spans="1:10" x14ac:dyDescent="0.25">
      <c r="A156" t="s">
        <v>20</v>
      </c>
      <c r="B156" t="s">
        <v>6</v>
      </c>
      <c r="C156">
        <v>-0.38477</v>
      </c>
      <c r="D156">
        <f t="shared" si="6"/>
        <v>0.38477</v>
      </c>
      <c r="E156" t="str">
        <f t="shared" si="7"/>
        <v>-1</v>
      </c>
      <c r="F156">
        <f t="shared" si="8"/>
        <v>0.61522999999999994</v>
      </c>
      <c r="G156" s="2" t="s">
        <v>64</v>
      </c>
      <c r="H156" s="2" t="s">
        <v>65</v>
      </c>
      <c r="I156" s="2" t="s">
        <v>43</v>
      </c>
      <c r="J156" s="2" t="s">
        <v>44</v>
      </c>
    </row>
    <row r="157" spans="1:10" x14ac:dyDescent="0.25">
      <c r="A157" t="s">
        <v>20</v>
      </c>
      <c r="B157" t="s">
        <v>29</v>
      </c>
      <c r="C157">
        <v>0.74173</v>
      </c>
      <c r="D157">
        <f t="shared" si="6"/>
        <v>0.74173</v>
      </c>
      <c r="E157" t="str">
        <f t="shared" si="7"/>
        <v>1</v>
      </c>
      <c r="F157">
        <f t="shared" si="8"/>
        <v>0.25827</v>
      </c>
      <c r="G157" s="2" t="s">
        <v>64</v>
      </c>
      <c r="H157" s="2" t="s">
        <v>65</v>
      </c>
      <c r="I157" s="2" t="s">
        <v>43</v>
      </c>
      <c r="J157" s="2" t="s">
        <v>46</v>
      </c>
    </row>
    <row r="158" spans="1:10" x14ac:dyDescent="0.25">
      <c r="A158" t="s">
        <v>20</v>
      </c>
      <c r="B158" t="s">
        <v>21</v>
      </c>
      <c r="C158">
        <v>0.81820000000000004</v>
      </c>
      <c r="D158">
        <f t="shared" si="6"/>
        <v>0.81820000000000004</v>
      </c>
      <c r="E158" t="str">
        <f t="shared" si="7"/>
        <v>1</v>
      </c>
      <c r="F158">
        <f t="shared" si="8"/>
        <v>0.18179999999999996</v>
      </c>
      <c r="G158" s="2" t="s">
        <v>64</v>
      </c>
      <c r="H158" s="2" t="s">
        <v>65</v>
      </c>
      <c r="I158" s="2" t="s">
        <v>43</v>
      </c>
      <c r="J158" s="2" t="s">
        <v>47</v>
      </c>
    </row>
    <row r="159" spans="1:10" x14ac:dyDescent="0.25">
      <c r="A159" t="s">
        <v>20</v>
      </c>
      <c r="B159" t="s">
        <v>30</v>
      </c>
      <c r="C159">
        <v>-0.54742999999999997</v>
      </c>
      <c r="D159">
        <f t="shared" si="6"/>
        <v>0.54742999999999997</v>
      </c>
      <c r="E159" t="str">
        <f t="shared" si="7"/>
        <v>-1</v>
      </c>
      <c r="F159">
        <f t="shared" si="8"/>
        <v>0.45257000000000003</v>
      </c>
      <c r="G159" s="2" t="s">
        <v>64</v>
      </c>
      <c r="H159" s="2" t="s">
        <v>65</v>
      </c>
      <c r="I159" s="2" t="s">
        <v>43</v>
      </c>
      <c r="J159" s="2" t="s">
        <v>48</v>
      </c>
    </row>
    <row r="160" spans="1:10" x14ac:dyDescent="0.25">
      <c r="A160" t="s">
        <v>20</v>
      </c>
      <c r="B160" t="s">
        <v>9</v>
      </c>
      <c r="C160">
        <v>0.80872999999999995</v>
      </c>
      <c r="D160">
        <f t="shared" si="6"/>
        <v>0.80872999999999995</v>
      </c>
      <c r="E160" t="str">
        <f t="shared" si="7"/>
        <v>1</v>
      </c>
      <c r="F160">
        <f t="shared" si="8"/>
        <v>0.19127000000000005</v>
      </c>
      <c r="G160" s="2" t="s">
        <v>64</v>
      </c>
      <c r="H160" s="2" t="s">
        <v>65</v>
      </c>
      <c r="I160" s="2" t="s">
        <v>49</v>
      </c>
      <c r="J160" s="2" t="s">
        <v>50</v>
      </c>
    </row>
    <row r="161" spans="1:10" x14ac:dyDescent="0.25">
      <c r="A161" t="s">
        <v>20</v>
      </c>
      <c r="B161" t="s">
        <v>8</v>
      </c>
      <c r="C161">
        <v>0.82152999999999998</v>
      </c>
      <c r="D161">
        <f t="shared" si="6"/>
        <v>0.82152999999999998</v>
      </c>
      <c r="E161" t="str">
        <f t="shared" si="7"/>
        <v>1</v>
      </c>
      <c r="F161">
        <f t="shared" si="8"/>
        <v>0.17847000000000002</v>
      </c>
      <c r="G161" s="2" t="s">
        <v>64</v>
      </c>
      <c r="H161" s="2" t="s">
        <v>65</v>
      </c>
      <c r="I161" s="2" t="s">
        <v>49</v>
      </c>
      <c r="J161" s="2" t="s">
        <v>51</v>
      </c>
    </row>
    <row r="162" spans="1:10" x14ac:dyDescent="0.25">
      <c r="A162" t="s">
        <v>20</v>
      </c>
      <c r="B162" t="s">
        <v>10</v>
      </c>
      <c r="C162">
        <v>0.66469999999999996</v>
      </c>
      <c r="D162">
        <f t="shared" si="6"/>
        <v>0.66469999999999996</v>
      </c>
      <c r="E162" t="str">
        <f t="shared" si="7"/>
        <v>1</v>
      </c>
      <c r="F162">
        <f t="shared" si="8"/>
        <v>0.33530000000000004</v>
      </c>
      <c r="G162" s="2" t="s">
        <v>64</v>
      </c>
      <c r="H162" s="2" t="s">
        <v>65</v>
      </c>
      <c r="I162" s="2" t="s">
        <v>49</v>
      </c>
      <c r="J162" s="2" t="s">
        <v>52</v>
      </c>
    </row>
    <row r="163" spans="1:10" x14ac:dyDescent="0.25">
      <c r="A163" t="s">
        <v>20</v>
      </c>
      <c r="B163" t="s">
        <v>11</v>
      </c>
      <c r="C163">
        <v>0.81562999999999997</v>
      </c>
      <c r="D163">
        <f t="shared" si="6"/>
        <v>0.81562999999999997</v>
      </c>
      <c r="E163" t="str">
        <f t="shared" si="7"/>
        <v>1</v>
      </c>
      <c r="F163">
        <f t="shared" si="8"/>
        <v>0.18437000000000003</v>
      </c>
      <c r="G163" s="2" t="s">
        <v>64</v>
      </c>
      <c r="H163" s="2" t="s">
        <v>65</v>
      </c>
      <c r="I163" s="2" t="s">
        <v>49</v>
      </c>
      <c r="J163" s="2" t="s">
        <v>53</v>
      </c>
    </row>
    <row r="164" spans="1:10" x14ac:dyDescent="0.25">
      <c r="A164" t="s">
        <v>20</v>
      </c>
      <c r="B164" t="s">
        <v>13</v>
      </c>
      <c r="C164">
        <v>0.89293</v>
      </c>
      <c r="D164">
        <f t="shared" si="6"/>
        <v>0.89293</v>
      </c>
      <c r="E164" t="str">
        <f t="shared" si="7"/>
        <v>1</v>
      </c>
      <c r="F164">
        <f t="shared" si="8"/>
        <v>0.10707</v>
      </c>
      <c r="G164" s="2" t="s">
        <v>64</v>
      </c>
      <c r="H164" s="2" t="s">
        <v>65</v>
      </c>
      <c r="I164" s="2" t="s">
        <v>49</v>
      </c>
      <c r="J164" s="2" t="s">
        <v>54</v>
      </c>
    </row>
    <row r="165" spans="1:10" x14ac:dyDescent="0.25">
      <c r="A165" t="s">
        <v>20</v>
      </c>
      <c r="B165" t="s">
        <v>12</v>
      </c>
      <c r="C165">
        <v>0.87507000000000001</v>
      </c>
      <c r="D165">
        <f t="shared" si="6"/>
        <v>0.87507000000000001</v>
      </c>
      <c r="E165" t="str">
        <f t="shared" si="7"/>
        <v>1</v>
      </c>
      <c r="F165">
        <f t="shared" si="8"/>
        <v>0.12492999999999999</v>
      </c>
      <c r="G165" s="2" t="s">
        <v>64</v>
      </c>
      <c r="H165" s="2" t="s">
        <v>65</v>
      </c>
      <c r="I165" s="2" t="s">
        <v>49</v>
      </c>
      <c r="J165" s="2" t="s">
        <v>55</v>
      </c>
    </row>
    <row r="166" spans="1:10" x14ac:dyDescent="0.25">
      <c r="A166" t="s">
        <v>20</v>
      </c>
      <c r="B166" t="s">
        <v>14</v>
      </c>
      <c r="C166">
        <v>0.24163000000000001</v>
      </c>
      <c r="D166">
        <f t="shared" si="6"/>
        <v>0.24163000000000001</v>
      </c>
      <c r="E166" t="str">
        <f t="shared" si="7"/>
        <v>1</v>
      </c>
      <c r="F166">
        <f t="shared" si="8"/>
        <v>0.75836999999999999</v>
      </c>
      <c r="G166" s="2" t="s">
        <v>64</v>
      </c>
      <c r="H166" s="2" t="s">
        <v>65</v>
      </c>
      <c r="I166" s="2" t="s">
        <v>56</v>
      </c>
      <c r="J166" s="2" t="s">
        <v>57</v>
      </c>
    </row>
    <row r="167" spans="1:10" x14ac:dyDescent="0.25">
      <c r="A167" t="s">
        <v>20</v>
      </c>
      <c r="B167" t="s">
        <v>15</v>
      </c>
      <c r="C167">
        <v>0.19713</v>
      </c>
      <c r="D167">
        <f t="shared" si="6"/>
        <v>0.19713</v>
      </c>
      <c r="E167" t="str">
        <f t="shared" si="7"/>
        <v>1</v>
      </c>
      <c r="F167">
        <f t="shared" si="8"/>
        <v>0.80286999999999997</v>
      </c>
      <c r="G167" s="2" t="s">
        <v>64</v>
      </c>
      <c r="H167" s="2" t="s">
        <v>65</v>
      </c>
      <c r="I167" s="2" t="s">
        <v>56</v>
      </c>
      <c r="J167" s="2" t="s">
        <v>58</v>
      </c>
    </row>
    <row r="168" spans="1:10" x14ac:dyDescent="0.25">
      <c r="A168" t="s">
        <v>20</v>
      </c>
      <c r="B168" t="s">
        <v>16</v>
      </c>
      <c r="C168">
        <v>0.70957000000000003</v>
      </c>
      <c r="D168">
        <f t="shared" si="6"/>
        <v>0.70957000000000003</v>
      </c>
      <c r="E168" t="str">
        <f t="shared" si="7"/>
        <v>1</v>
      </c>
      <c r="F168">
        <f t="shared" si="8"/>
        <v>0.29042999999999997</v>
      </c>
      <c r="G168" s="2" t="s">
        <v>64</v>
      </c>
      <c r="H168" s="2" t="s">
        <v>65</v>
      </c>
      <c r="I168" s="2" t="s">
        <v>56</v>
      </c>
      <c r="J168" s="2" t="s">
        <v>59</v>
      </c>
    </row>
    <row r="169" spans="1:10" x14ac:dyDescent="0.25">
      <c r="A169" t="s">
        <v>20</v>
      </c>
      <c r="B169" t="s">
        <v>17</v>
      </c>
      <c r="C169">
        <v>0.27889999999999998</v>
      </c>
      <c r="D169">
        <f t="shared" si="6"/>
        <v>0.27889999999999998</v>
      </c>
      <c r="E169" t="str">
        <f t="shared" si="7"/>
        <v>1</v>
      </c>
      <c r="F169">
        <f t="shared" si="8"/>
        <v>0.72110000000000007</v>
      </c>
      <c r="G169" s="2" t="s">
        <v>64</v>
      </c>
      <c r="H169" s="2" t="s">
        <v>65</v>
      </c>
      <c r="I169" s="2" t="s">
        <v>56</v>
      </c>
      <c r="J169" s="2" t="s">
        <v>60</v>
      </c>
    </row>
    <row r="170" spans="1:10" x14ac:dyDescent="0.25">
      <c r="A170" t="s">
        <v>20</v>
      </c>
      <c r="B170" t="s">
        <v>31</v>
      </c>
      <c r="C170">
        <v>-0.21213000000000001</v>
      </c>
      <c r="D170">
        <f t="shared" si="6"/>
        <v>0.21213000000000001</v>
      </c>
      <c r="E170" t="str">
        <f t="shared" si="7"/>
        <v>-1</v>
      </c>
      <c r="F170">
        <f t="shared" si="8"/>
        <v>0.78786999999999996</v>
      </c>
      <c r="G170" s="2" t="s">
        <v>64</v>
      </c>
      <c r="H170" s="2" t="s">
        <v>65</v>
      </c>
      <c r="I170" s="2" t="s">
        <v>56</v>
      </c>
      <c r="J170" s="2" t="s">
        <v>61</v>
      </c>
    </row>
    <row r="171" spans="1:10" x14ac:dyDescent="0.25">
      <c r="A171" t="s">
        <v>20</v>
      </c>
      <c r="B171" t="s">
        <v>19</v>
      </c>
      <c r="C171">
        <v>0.16320000000000001</v>
      </c>
      <c r="D171">
        <f t="shared" si="6"/>
        <v>0.16320000000000001</v>
      </c>
      <c r="E171" t="str">
        <f t="shared" si="7"/>
        <v>1</v>
      </c>
      <c r="F171">
        <f t="shared" si="8"/>
        <v>0.83679999999999999</v>
      </c>
      <c r="G171" s="2" t="s">
        <v>64</v>
      </c>
      <c r="H171" s="2" t="s">
        <v>65</v>
      </c>
      <c r="I171" s="2" t="s">
        <v>56</v>
      </c>
      <c r="J171" s="2" t="s">
        <v>62</v>
      </c>
    </row>
    <row r="172" spans="1:10" x14ac:dyDescent="0.25">
      <c r="A172" t="s">
        <v>20</v>
      </c>
      <c r="B172" t="s">
        <v>18</v>
      </c>
      <c r="C172">
        <v>3.5900000000000001E-2</v>
      </c>
      <c r="D172">
        <f t="shared" si="6"/>
        <v>3.5900000000000001E-2</v>
      </c>
      <c r="E172" t="str">
        <f t="shared" si="7"/>
        <v>1</v>
      </c>
      <c r="F172">
        <f t="shared" si="8"/>
        <v>0.96409999999999996</v>
      </c>
      <c r="G172" s="2" t="s">
        <v>64</v>
      </c>
      <c r="H172" s="2" t="s">
        <v>65</v>
      </c>
      <c r="I172" s="2" t="s">
        <v>56</v>
      </c>
      <c r="J172" s="2" t="s">
        <v>63</v>
      </c>
    </row>
    <row r="173" spans="1:10" x14ac:dyDescent="0.25">
      <c r="A173" t="s">
        <v>22</v>
      </c>
      <c r="B173" t="s">
        <v>7</v>
      </c>
      <c r="C173">
        <v>-0.81399999999999995</v>
      </c>
      <c r="D173">
        <f t="shared" si="6"/>
        <v>0.81399999999999995</v>
      </c>
      <c r="E173" t="str">
        <f t="shared" si="7"/>
        <v>-1</v>
      </c>
      <c r="F173">
        <f t="shared" si="8"/>
        <v>0.18600000000000005</v>
      </c>
      <c r="G173" s="2" t="s">
        <v>64</v>
      </c>
      <c r="H173" s="2" t="s">
        <v>66</v>
      </c>
      <c r="I173" s="2" t="s">
        <v>43</v>
      </c>
      <c r="J173" s="2" t="s">
        <v>45</v>
      </c>
    </row>
    <row r="174" spans="1:10" x14ac:dyDescent="0.25">
      <c r="A174" t="s">
        <v>22</v>
      </c>
      <c r="B174" t="s">
        <v>6</v>
      </c>
      <c r="C174">
        <v>-0.78890000000000005</v>
      </c>
      <c r="D174">
        <f t="shared" si="6"/>
        <v>0.78890000000000005</v>
      </c>
      <c r="E174" t="str">
        <f t="shared" si="7"/>
        <v>-1</v>
      </c>
      <c r="F174">
        <f t="shared" si="8"/>
        <v>0.21109999999999995</v>
      </c>
      <c r="G174" s="2" t="s">
        <v>64</v>
      </c>
      <c r="H174" s="2" t="s">
        <v>66</v>
      </c>
      <c r="I174" s="2" t="s">
        <v>43</v>
      </c>
      <c r="J174" s="2" t="s">
        <v>44</v>
      </c>
    </row>
    <row r="175" spans="1:10" x14ac:dyDescent="0.25">
      <c r="A175" t="s">
        <v>22</v>
      </c>
      <c r="B175" t="s">
        <v>29</v>
      </c>
      <c r="C175">
        <v>0.73763000000000001</v>
      </c>
      <c r="D175">
        <f t="shared" si="6"/>
        <v>0.73763000000000001</v>
      </c>
      <c r="E175" t="str">
        <f t="shared" si="7"/>
        <v>1</v>
      </c>
      <c r="F175">
        <f t="shared" si="8"/>
        <v>0.26236999999999999</v>
      </c>
      <c r="G175" s="2" t="s">
        <v>64</v>
      </c>
      <c r="H175" s="2" t="s">
        <v>66</v>
      </c>
      <c r="I175" s="2" t="s">
        <v>43</v>
      </c>
      <c r="J175" s="2" t="s">
        <v>46</v>
      </c>
    </row>
    <row r="176" spans="1:10" x14ac:dyDescent="0.25">
      <c r="A176" t="s">
        <v>22</v>
      </c>
      <c r="B176" t="s">
        <v>21</v>
      </c>
      <c r="C176">
        <v>0.56633</v>
      </c>
      <c r="D176">
        <f t="shared" si="6"/>
        <v>0.56633</v>
      </c>
      <c r="E176" t="str">
        <f t="shared" si="7"/>
        <v>1</v>
      </c>
      <c r="F176">
        <f t="shared" si="8"/>
        <v>0.43367</v>
      </c>
      <c r="G176" s="2" t="s">
        <v>64</v>
      </c>
      <c r="H176" s="2" t="s">
        <v>66</v>
      </c>
      <c r="I176" s="2" t="s">
        <v>43</v>
      </c>
      <c r="J176" s="2" t="s">
        <v>47</v>
      </c>
    </row>
    <row r="177" spans="1:10" x14ac:dyDescent="0.25">
      <c r="A177" t="s">
        <v>22</v>
      </c>
      <c r="B177" t="s">
        <v>30</v>
      </c>
      <c r="C177">
        <v>-0.64859999999999995</v>
      </c>
      <c r="D177">
        <f t="shared" si="6"/>
        <v>0.64859999999999995</v>
      </c>
      <c r="E177" t="str">
        <f t="shared" si="7"/>
        <v>-1</v>
      </c>
      <c r="F177">
        <f t="shared" si="8"/>
        <v>0.35140000000000005</v>
      </c>
      <c r="G177" s="2" t="s">
        <v>64</v>
      </c>
      <c r="H177" s="2" t="s">
        <v>66</v>
      </c>
      <c r="I177" s="2" t="s">
        <v>43</v>
      </c>
      <c r="J177" s="2" t="s">
        <v>48</v>
      </c>
    </row>
    <row r="178" spans="1:10" x14ac:dyDescent="0.25">
      <c r="A178" t="s">
        <v>22</v>
      </c>
      <c r="B178" t="s">
        <v>9</v>
      </c>
      <c r="C178">
        <v>0.93883000000000005</v>
      </c>
      <c r="D178">
        <f t="shared" si="6"/>
        <v>0.93883000000000005</v>
      </c>
      <c r="E178" t="str">
        <f t="shared" si="7"/>
        <v>1</v>
      </c>
      <c r="F178">
        <f t="shared" si="8"/>
        <v>6.1169999999999947E-2</v>
      </c>
      <c r="G178" s="2" t="s">
        <v>64</v>
      </c>
      <c r="H178" s="2" t="s">
        <v>66</v>
      </c>
      <c r="I178" s="2" t="s">
        <v>49</v>
      </c>
      <c r="J178" s="2" t="s">
        <v>50</v>
      </c>
    </row>
    <row r="179" spans="1:10" x14ac:dyDescent="0.25">
      <c r="A179" t="s">
        <v>22</v>
      </c>
      <c r="B179" t="s">
        <v>8</v>
      </c>
      <c r="C179">
        <v>0.96833000000000002</v>
      </c>
      <c r="D179">
        <f t="shared" si="6"/>
        <v>0.96833000000000002</v>
      </c>
      <c r="E179" t="str">
        <f t="shared" si="7"/>
        <v>1</v>
      </c>
      <c r="F179">
        <f t="shared" si="8"/>
        <v>3.1669999999999976E-2</v>
      </c>
      <c r="G179" s="2" t="s">
        <v>64</v>
      </c>
      <c r="H179" s="2" t="s">
        <v>66</v>
      </c>
      <c r="I179" s="2" t="s">
        <v>49</v>
      </c>
      <c r="J179" s="2" t="s">
        <v>51</v>
      </c>
    </row>
    <row r="180" spans="1:10" x14ac:dyDescent="0.25">
      <c r="A180" t="s">
        <v>22</v>
      </c>
      <c r="B180" t="s">
        <v>10</v>
      </c>
      <c r="C180">
        <v>0.93647000000000002</v>
      </c>
      <c r="D180">
        <f t="shared" si="6"/>
        <v>0.93647000000000002</v>
      </c>
      <c r="E180" t="str">
        <f t="shared" si="7"/>
        <v>1</v>
      </c>
      <c r="F180">
        <f t="shared" si="8"/>
        <v>6.3529999999999975E-2</v>
      </c>
      <c r="G180" s="2" t="s">
        <v>64</v>
      </c>
      <c r="H180" s="2" t="s">
        <v>66</v>
      </c>
      <c r="I180" s="2" t="s">
        <v>49</v>
      </c>
      <c r="J180" s="2" t="s">
        <v>52</v>
      </c>
    </row>
    <row r="181" spans="1:10" x14ac:dyDescent="0.25">
      <c r="A181" t="s">
        <v>22</v>
      </c>
      <c r="B181" t="s">
        <v>11</v>
      </c>
      <c r="C181">
        <v>0.86477000000000004</v>
      </c>
      <c r="D181">
        <f t="shared" si="6"/>
        <v>0.86477000000000004</v>
      </c>
      <c r="E181" t="str">
        <f t="shared" si="7"/>
        <v>1</v>
      </c>
      <c r="F181">
        <f t="shared" si="8"/>
        <v>0.13522999999999996</v>
      </c>
      <c r="G181" s="2" t="s">
        <v>64</v>
      </c>
      <c r="H181" s="2" t="s">
        <v>66</v>
      </c>
      <c r="I181" s="2" t="s">
        <v>49</v>
      </c>
      <c r="J181" s="2" t="s">
        <v>53</v>
      </c>
    </row>
    <row r="182" spans="1:10" x14ac:dyDescent="0.25">
      <c r="A182" t="s">
        <v>22</v>
      </c>
      <c r="B182" t="s">
        <v>13</v>
      </c>
      <c r="C182">
        <v>0.70492999999999995</v>
      </c>
      <c r="D182">
        <f t="shared" si="6"/>
        <v>0.70492999999999995</v>
      </c>
      <c r="E182" t="str">
        <f t="shared" si="7"/>
        <v>1</v>
      </c>
      <c r="F182">
        <f t="shared" si="8"/>
        <v>0.29507000000000005</v>
      </c>
      <c r="G182" s="2" t="s">
        <v>64</v>
      </c>
      <c r="H182" s="2" t="s">
        <v>66</v>
      </c>
      <c r="I182" s="2" t="s">
        <v>49</v>
      </c>
      <c r="J182" s="2" t="s">
        <v>54</v>
      </c>
    </row>
    <row r="183" spans="1:10" x14ac:dyDescent="0.25">
      <c r="A183" t="s">
        <v>22</v>
      </c>
      <c r="B183" t="s">
        <v>12</v>
      </c>
      <c r="C183">
        <v>0.92359999999999998</v>
      </c>
      <c r="D183">
        <f t="shared" si="6"/>
        <v>0.92359999999999998</v>
      </c>
      <c r="E183" t="str">
        <f t="shared" si="7"/>
        <v>1</v>
      </c>
      <c r="F183">
        <f t="shared" si="8"/>
        <v>7.6400000000000023E-2</v>
      </c>
      <c r="G183" s="2" t="s">
        <v>64</v>
      </c>
      <c r="H183" s="2" t="s">
        <v>66</v>
      </c>
      <c r="I183" s="2" t="s">
        <v>49</v>
      </c>
      <c r="J183" s="2" t="s">
        <v>55</v>
      </c>
    </row>
    <row r="184" spans="1:10" x14ac:dyDescent="0.25">
      <c r="A184" t="s">
        <v>22</v>
      </c>
      <c r="B184" t="s">
        <v>14</v>
      </c>
      <c r="C184">
        <v>0.68037000000000003</v>
      </c>
      <c r="D184">
        <f t="shared" si="6"/>
        <v>0.68037000000000003</v>
      </c>
      <c r="E184" t="str">
        <f t="shared" si="7"/>
        <v>1</v>
      </c>
      <c r="F184">
        <f t="shared" si="8"/>
        <v>0.31962999999999997</v>
      </c>
      <c r="G184" s="2" t="s">
        <v>64</v>
      </c>
      <c r="H184" s="2" t="s">
        <v>66</v>
      </c>
      <c r="I184" s="2" t="s">
        <v>56</v>
      </c>
      <c r="J184" s="2" t="s">
        <v>57</v>
      </c>
    </row>
    <row r="185" spans="1:10" x14ac:dyDescent="0.25">
      <c r="A185" t="s">
        <v>22</v>
      </c>
      <c r="B185" t="s">
        <v>15</v>
      </c>
      <c r="C185">
        <v>0.60213000000000005</v>
      </c>
      <c r="D185">
        <f t="shared" si="6"/>
        <v>0.60213000000000005</v>
      </c>
      <c r="E185" t="str">
        <f t="shared" si="7"/>
        <v>1</v>
      </c>
      <c r="F185">
        <f t="shared" si="8"/>
        <v>0.39786999999999995</v>
      </c>
      <c r="G185" s="2" t="s">
        <v>64</v>
      </c>
      <c r="H185" s="2" t="s">
        <v>66</v>
      </c>
      <c r="I185" s="2" t="s">
        <v>56</v>
      </c>
      <c r="J185" s="2" t="s">
        <v>58</v>
      </c>
    </row>
    <row r="186" spans="1:10" x14ac:dyDescent="0.25">
      <c r="A186" t="s">
        <v>22</v>
      </c>
      <c r="B186" t="s">
        <v>16</v>
      </c>
      <c r="C186">
        <v>0.84202999999999995</v>
      </c>
      <c r="D186">
        <f t="shared" si="6"/>
        <v>0.84202999999999995</v>
      </c>
      <c r="E186" t="str">
        <f t="shared" si="7"/>
        <v>1</v>
      </c>
      <c r="F186">
        <f t="shared" si="8"/>
        <v>0.15797000000000005</v>
      </c>
      <c r="G186" s="2" t="s">
        <v>64</v>
      </c>
      <c r="H186" s="2" t="s">
        <v>66</v>
      </c>
      <c r="I186" s="2" t="s">
        <v>56</v>
      </c>
      <c r="J186" s="2" t="s">
        <v>59</v>
      </c>
    </row>
    <row r="187" spans="1:10" x14ac:dyDescent="0.25">
      <c r="A187" t="s">
        <v>22</v>
      </c>
      <c r="B187" t="s">
        <v>17</v>
      </c>
      <c r="C187">
        <v>0.78803000000000001</v>
      </c>
      <c r="D187">
        <f t="shared" si="6"/>
        <v>0.78803000000000001</v>
      </c>
      <c r="E187" t="str">
        <f t="shared" si="7"/>
        <v>1</v>
      </c>
      <c r="F187">
        <f t="shared" si="8"/>
        <v>0.21196999999999999</v>
      </c>
      <c r="G187" s="2" t="s">
        <v>64</v>
      </c>
      <c r="H187" s="2" t="s">
        <v>66</v>
      </c>
      <c r="I187" s="2" t="s">
        <v>56</v>
      </c>
      <c r="J187" s="2" t="s">
        <v>60</v>
      </c>
    </row>
    <row r="188" spans="1:10" x14ac:dyDescent="0.25">
      <c r="A188" t="s">
        <v>22</v>
      </c>
      <c r="B188" t="s">
        <v>31</v>
      </c>
      <c r="C188">
        <v>0.26743</v>
      </c>
      <c r="D188">
        <f t="shared" si="6"/>
        <v>0.26743</v>
      </c>
      <c r="E188" t="str">
        <f t="shared" si="7"/>
        <v>1</v>
      </c>
      <c r="F188">
        <f t="shared" si="8"/>
        <v>0.73256999999999994</v>
      </c>
      <c r="G188" s="2" t="s">
        <v>64</v>
      </c>
      <c r="H188" s="2" t="s">
        <v>66</v>
      </c>
      <c r="I188" s="2" t="s">
        <v>56</v>
      </c>
      <c r="J188" s="2" t="s">
        <v>61</v>
      </c>
    </row>
    <row r="189" spans="1:10" x14ac:dyDescent="0.25">
      <c r="A189" t="s">
        <v>22</v>
      </c>
      <c r="B189" t="s">
        <v>19</v>
      </c>
      <c r="C189">
        <v>0.68047000000000002</v>
      </c>
      <c r="D189">
        <f t="shared" si="6"/>
        <v>0.68047000000000002</v>
      </c>
      <c r="E189" t="str">
        <f t="shared" si="7"/>
        <v>1</v>
      </c>
      <c r="F189">
        <f t="shared" si="8"/>
        <v>0.31952999999999998</v>
      </c>
      <c r="G189" s="2" t="s">
        <v>64</v>
      </c>
      <c r="H189" s="2" t="s">
        <v>66</v>
      </c>
      <c r="I189" s="2" t="s">
        <v>56</v>
      </c>
      <c r="J189" s="2" t="s">
        <v>62</v>
      </c>
    </row>
    <row r="190" spans="1:10" x14ac:dyDescent="0.25">
      <c r="A190" t="s">
        <v>22</v>
      </c>
      <c r="B190" t="s">
        <v>18</v>
      </c>
      <c r="C190">
        <v>0.53656999999999999</v>
      </c>
      <c r="D190">
        <f t="shared" si="6"/>
        <v>0.53656999999999999</v>
      </c>
      <c r="E190" t="str">
        <f t="shared" si="7"/>
        <v>1</v>
      </c>
      <c r="F190">
        <f t="shared" si="8"/>
        <v>0.46343000000000001</v>
      </c>
      <c r="G190" s="2" t="s">
        <v>64</v>
      </c>
      <c r="H190" s="2" t="s">
        <v>66</v>
      </c>
      <c r="I190" s="2" t="s">
        <v>56</v>
      </c>
      <c r="J190" s="2" t="s">
        <v>63</v>
      </c>
    </row>
    <row r="191" spans="1:10" x14ac:dyDescent="0.25">
      <c r="A191" t="s">
        <v>22</v>
      </c>
      <c r="B191" t="s">
        <v>20</v>
      </c>
      <c r="C191">
        <v>0.7611</v>
      </c>
      <c r="D191">
        <f t="shared" si="6"/>
        <v>0.7611</v>
      </c>
      <c r="E191" t="str">
        <f t="shared" si="7"/>
        <v>1</v>
      </c>
      <c r="F191">
        <f t="shared" si="8"/>
        <v>0.2389</v>
      </c>
      <c r="G191" s="2" t="s">
        <v>64</v>
      </c>
      <c r="H191" s="2" t="s">
        <v>66</v>
      </c>
      <c r="I191" s="2" t="s">
        <v>64</v>
      </c>
      <c r="J191" s="2" t="s">
        <v>65</v>
      </c>
    </row>
    <row r="192" spans="1:10" x14ac:dyDescent="0.25">
      <c r="A192" t="s">
        <v>23</v>
      </c>
      <c r="B192" t="s">
        <v>7</v>
      </c>
      <c r="C192">
        <v>0.76487000000000005</v>
      </c>
      <c r="D192">
        <f t="shared" si="6"/>
        <v>0.76487000000000005</v>
      </c>
      <c r="E192" t="str">
        <f t="shared" si="7"/>
        <v>1</v>
      </c>
      <c r="F192">
        <f t="shared" si="8"/>
        <v>0.23512999999999995</v>
      </c>
      <c r="G192" s="2" t="s">
        <v>67</v>
      </c>
      <c r="H192" s="2" t="s">
        <v>68</v>
      </c>
      <c r="I192" s="2" t="s">
        <v>43</v>
      </c>
      <c r="J192" s="2" t="s">
        <v>45</v>
      </c>
    </row>
    <row r="193" spans="1:10" x14ac:dyDescent="0.25">
      <c r="A193" t="s">
        <v>23</v>
      </c>
      <c r="B193" t="s">
        <v>6</v>
      </c>
      <c r="C193">
        <v>0.73160000000000003</v>
      </c>
      <c r="D193">
        <f t="shared" si="6"/>
        <v>0.73160000000000003</v>
      </c>
      <c r="E193" t="str">
        <f t="shared" si="7"/>
        <v>1</v>
      </c>
      <c r="F193">
        <f t="shared" si="8"/>
        <v>0.26839999999999997</v>
      </c>
      <c r="G193" s="2" t="s">
        <v>67</v>
      </c>
      <c r="H193" s="2" t="s">
        <v>68</v>
      </c>
      <c r="I193" s="2" t="s">
        <v>43</v>
      </c>
      <c r="J193" s="2" t="s">
        <v>44</v>
      </c>
    </row>
    <row r="194" spans="1:10" x14ac:dyDescent="0.25">
      <c r="A194" t="s">
        <v>23</v>
      </c>
      <c r="B194" t="s">
        <v>29</v>
      </c>
      <c r="C194">
        <v>-0.56299999999999994</v>
      </c>
      <c r="D194">
        <f t="shared" si="6"/>
        <v>0.56299999999999994</v>
      </c>
      <c r="E194" t="str">
        <f t="shared" si="7"/>
        <v>-1</v>
      </c>
      <c r="F194">
        <f t="shared" si="8"/>
        <v>0.43700000000000006</v>
      </c>
      <c r="G194" s="2" t="s">
        <v>67</v>
      </c>
      <c r="H194" s="2" t="s">
        <v>68</v>
      </c>
      <c r="I194" s="2" t="s">
        <v>43</v>
      </c>
      <c r="J194" s="2" t="s">
        <v>46</v>
      </c>
    </row>
    <row r="195" spans="1:10" x14ac:dyDescent="0.25">
      <c r="A195" t="s">
        <v>23</v>
      </c>
      <c r="B195" t="s">
        <v>21</v>
      </c>
      <c r="C195">
        <v>-0.31852999999999998</v>
      </c>
      <c r="D195">
        <f t="shared" ref="D195:D258" si="9">ABS(C195)</f>
        <v>0.31852999999999998</v>
      </c>
      <c r="E195" t="str">
        <f t="shared" ref="E195:E258" si="10">IF(C195&gt;0, "1","-1")</f>
        <v>-1</v>
      </c>
      <c r="F195">
        <f t="shared" ref="F195:F258" si="11">1-D195</f>
        <v>0.68147000000000002</v>
      </c>
      <c r="G195" s="2" t="s">
        <v>67</v>
      </c>
      <c r="H195" s="2" t="s">
        <v>68</v>
      </c>
      <c r="I195" s="2" t="s">
        <v>43</v>
      </c>
      <c r="J195" s="2" t="s">
        <v>47</v>
      </c>
    </row>
    <row r="196" spans="1:10" x14ac:dyDescent="0.25">
      <c r="A196" t="s">
        <v>23</v>
      </c>
      <c r="B196" t="s">
        <v>30</v>
      </c>
      <c r="C196">
        <v>0.54393000000000002</v>
      </c>
      <c r="D196">
        <f t="shared" si="9"/>
        <v>0.54393000000000002</v>
      </c>
      <c r="E196" t="str">
        <f t="shared" si="10"/>
        <v>1</v>
      </c>
      <c r="F196">
        <f t="shared" si="11"/>
        <v>0.45606999999999998</v>
      </c>
      <c r="G196" s="2" t="s">
        <v>67</v>
      </c>
      <c r="H196" s="2" t="s">
        <v>68</v>
      </c>
      <c r="I196" s="2" t="s">
        <v>43</v>
      </c>
      <c r="J196" s="2" t="s">
        <v>48</v>
      </c>
    </row>
    <row r="197" spans="1:10" x14ac:dyDescent="0.25">
      <c r="A197" t="s">
        <v>23</v>
      </c>
      <c r="B197" t="s">
        <v>9</v>
      </c>
      <c r="C197">
        <v>-0.73109999999999997</v>
      </c>
      <c r="D197">
        <f t="shared" si="9"/>
        <v>0.73109999999999997</v>
      </c>
      <c r="E197" t="str">
        <f t="shared" si="10"/>
        <v>-1</v>
      </c>
      <c r="F197">
        <f t="shared" si="11"/>
        <v>0.26890000000000003</v>
      </c>
      <c r="G197" s="2" t="s">
        <v>67</v>
      </c>
      <c r="H197" s="2" t="s">
        <v>68</v>
      </c>
      <c r="I197" s="2" t="s">
        <v>49</v>
      </c>
      <c r="J197" s="2" t="s">
        <v>50</v>
      </c>
    </row>
    <row r="198" spans="1:10" x14ac:dyDescent="0.25">
      <c r="A198" t="s">
        <v>23</v>
      </c>
      <c r="B198" t="s">
        <v>8</v>
      </c>
      <c r="C198">
        <v>-0.79657</v>
      </c>
      <c r="D198">
        <f t="shared" si="9"/>
        <v>0.79657</v>
      </c>
      <c r="E198" t="str">
        <f t="shared" si="10"/>
        <v>-1</v>
      </c>
      <c r="F198">
        <f t="shared" si="11"/>
        <v>0.20343</v>
      </c>
      <c r="G198" s="2" t="s">
        <v>67</v>
      </c>
      <c r="H198" s="2" t="s">
        <v>68</v>
      </c>
      <c r="I198" s="2" t="s">
        <v>49</v>
      </c>
      <c r="J198" s="2" t="s">
        <v>51</v>
      </c>
    </row>
    <row r="199" spans="1:10" x14ac:dyDescent="0.25">
      <c r="A199" t="s">
        <v>23</v>
      </c>
      <c r="B199" t="s">
        <v>10</v>
      </c>
      <c r="C199">
        <v>-0.81713000000000002</v>
      </c>
      <c r="D199">
        <f t="shared" si="9"/>
        <v>0.81713000000000002</v>
      </c>
      <c r="E199" t="str">
        <f t="shared" si="10"/>
        <v>-1</v>
      </c>
      <c r="F199">
        <f t="shared" si="11"/>
        <v>0.18286999999999998</v>
      </c>
      <c r="G199" s="2" t="s">
        <v>67</v>
      </c>
      <c r="H199" s="2" t="s">
        <v>68</v>
      </c>
      <c r="I199" s="2" t="s">
        <v>49</v>
      </c>
      <c r="J199" s="2" t="s">
        <v>52</v>
      </c>
    </row>
    <row r="200" spans="1:10" x14ac:dyDescent="0.25">
      <c r="A200" t="s">
        <v>23</v>
      </c>
      <c r="B200" t="s">
        <v>11</v>
      </c>
      <c r="C200">
        <v>-0.69903000000000004</v>
      </c>
      <c r="D200">
        <f t="shared" si="9"/>
        <v>0.69903000000000004</v>
      </c>
      <c r="E200" t="str">
        <f t="shared" si="10"/>
        <v>-1</v>
      </c>
      <c r="F200">
        <f t="shared" si="11"/>
        <v>0.30096999999999996</v>
      </c>
      <c r="G200" s="2" t="s">
        <v>67</v>
      </c>
      <c r="H200" s="2" t="s">
        <v>68</v>
      </c>
      <c r="I200" s="2" t="s">
        <v>49</v>
      </c>
      <c r="J200" s="2" t="s">
        <v>53</v>
      </c>
    </row>
    <row r="201" spans="1:10" x14ac:dyDescent="0.25">
      <c r="A201" t="s">
        <v>23</v>
      </c>
      <c r="B201" t="s">
        <v>13</v>
      </c>
      <c r="C201">
        <v>-0.53339999999999999</v>
      </c>
      <c r="D201">
        <f t="shared" si="9"/>
        <v>0.53339999999999999</v>
      </c>
      <c r="E201" t="str">
        <f t="shared" si="10"/>
        <v>-1</v>
      </c>
      <c r="F201">
        <f t="shared" si="11"/>
        <v>0.46660000000000001</v>
      </c>
      <c r="G201" s="2" t="s">
        <v>67</v>
      </c>
      <c r="H201" s="2" t="s">
        <v>68</v>
      </c>
      <c r="I201" s="2" t="s">
        <v>49</v>
      </c>
      <c r="J201" s="2" t="s">
        <v>54</v>
      </c>
    </row>
    <row r="202" spans="1:10" x14ac:dyDescent="0.25">
      <c r="A202" t="s">
        <v>23</v>
      </c>
      <c r="B202" t="s">
        <v>12</v>
      </c>
      <c r="C202">
        <v>-0.72233000000000003</v>
      </c>
      <c r="D202">
        <f t="shared" si="9"/>
        <v>0.72233000000000003</v>
      </c>
      <c r="E202" t="str">
        <f t="shared" si="10"/>
        <v>-1</v>
      </c>
      <c r="F202">
        <f t="shared" si="11"/>
        <v>0.27766999999999997</v>
      </c>
      <c r="G202" s="2" t="s">
        <v>67</v>
      </c>
      <c r="H202" s="2" t="s">
        <v>68</v>
      </c>
      <c r="I202" s="2" t="s">
        <v>49</v>
      </c>
      <c r="J202" s="2" t="s">
        <v>55</v>
      </c>
    </row>
    <row r="203" spans="1:10" x14ac:dyDescent="0.25">
      <c r="A203" t="s">
        <v>23</v>
      </c>
      <c r="B203" t="s">
        <v>14</v>
      </c>
      <c r="C203">
        <v>-0.7238</v>
      </c>
      <c r="D203">
        <f t="shared" si="9"/>
        <v>0.7238</v>
      </c>
      <c r="E203" t="str">
        <f t="shared" si="10"/>
        <v>-1</v>
      </c>
      <c r="F203">
        <f t="shared" si="11"/>
        <v>0.2762</v>
      </c>
      <c r="G203" s="2" t="s">
        <v>67</v>
      </c>
      <c r="H203" s="2" t="s">
        <v>68</v>
      </c>
      <c r="I203" s="2" t="s">
        <v>56</v>
      </c>
      <c r="J203" s="2" t="s">
        <v>57</v>
      </c>
    </row>
    <row r="204" spans="1:10" x14ac:dyDescent="0.25">
      <c r="A204" t="s">
        <v>23</v>
      </c>
      <c r="B204" t="s">
        <v>15</v>
      </c>
      <c r="C204">
        <v>-0.66310000000000002</v>
      </c>
      <c r="D204">
        <f t="shared" si="9"/>
        <v>0.66310000000000002</v>
      </c>
      <c r="E204" t="str">
        <f t="shared" si="10"/>
        <v>-1</v>
      </c>
      <c r="F204">
        <f t="shared" si="11"/>
        <v>0.33689999999999998</v>
      </c>
      <c r="G204" s="2" t="s">
        <v>67</v>
      </c>
      <c r="H204" s="2" t="s">
        <v>68</v>
      </c>
      <c r="I204" s="2" t="s">
        <v>56</v>
      </c>
      <c r="J204" s="2" t="s">
        <v>58</v>
      </c>
    </row>
    <row r="205" spans="1:10" x14ac:dyDescent="0.25">
      <c r="A205" t="s">
        <v>23</v>
      </c>
      <c r="B205" t="s">
        <v>16</v>
      </c>
      <c r="C205">
        <v>-0.75612999999999997</v>
      </c>
      <c r="D205">
        <f t="shared" si="9"/>
        <v>0.75612999999999997</v>
      </c>
      <c r="E205" t="str">
        <f t="shared" si="10"/>
        <v>-1</v>
      </c>
      <c r="F205">
        <f t="shared" si="11"/>
        <v>0.24387000000000003</v>
      </c>
      <c r="G205" s="2" t="s">
        <v>67</v>
      </c>
      <c r="H205" s="2" t="s">
        <v>68</v>
      </c>
      <c r="I205" s="2" t="s">
        <v>56</v>
      </c>
      <c r="J205" s="2" t="s">
        <v>59</v>
      </c>
    </row>
    <row r="206" spans="1:10" x14ac:dyDescent="0.25">
      <c r="A206" t="s">
        <v>23</v>
      </c>
      <c r="B206" t="s">
        <v>17</v>
      </c>
      <c r="C206">
        <v>-0.79576999999999998</v>
      </c>
      <c r="D206">
        <f t="shared" si="9"/>
        <v>0.79576999999999998</v>
      </c>
      <c r="E206" t="str">
        <f t="shared" si="10"/>
        <v>-1</v>
      </c>
      <c r="F206">
        <f t="shared" si="11"/>
        <v>0.20423000000000002</v>
      </c>
      <c r="G206" s="2" t="s">
        <v>67</v>
      </c>
      <c r="H206" s="2" t="s">
        <v>68</v>
      </c>
      <c r="I206" s="2" t="s">
        <v>56</v>
      </c>
      <c r="J206" s="2" t="s">
        <v>60</v>
      </c>
    </row>
    <row r="207" spans="1:10" x14ac:dyDescent="0.25">
      <c r="A207" t="s">
        <v>23</v>
      </c>
      <c r="B207" t="s">
        <v>31</v>
      </c>
      <c r="C207">
        <v>-0.46672999999999998</v>
      </c>
      <c r="D207">
        <f t="shared" si="9"/>
        <v>0.46672999999999998</v>
      </c>
      <c r="E207" t="str">
        <f t="shared" si="10"/>
        <v>-1</v>
      </c>
      <c r="F207">
        <f t="shared" si="11"/>
        <v>0.53327000000000002</v>
      </c>
      <c r="G207" s="2" t="s">
        <v>67</v>
      </c>
      <c r="H207" s="2" t="s">
        <v>68</v>
      </c>
      <c r="I207" s="2" t="s">
        <v>56</v>
      </c>
      <c r="J207" s="2" t="s">
        <v>61</v>
      </c>
    </row>
    <row r="208" spans="1:10" x14ac:dyDescent="0.25">
      <c r="A208" t="s">
        <v>23</v>
      </c>
      <c r="B208" t="s">
        <v>19</v>
      </c>
      <c r="C208">
        <v>-0.70357000000000003</v>
      </c>
      <c r="D208">
        <f t="shared" si="9"/>
        <v>0.70357000000000003</v>
      </c>
      <c r="E208" t="str">
        <f t="shared" si="10"/>
        <v>-1</v>
      </c>
      <c r="F208">
        <f t="shared" si="11"/>
        <v>0.29642999999999997</v>
      </c>
      <c r="G208" s="2" t="s">
        <v>67</v>
      </c>
      <c r="H208" s="2" t="s">
        <v>68</v>
      </c>
      <c r="I208" s="2" t="s">
        <v>56</v>
      </c>
      <c r="J208" s="2" t="s">
        <v>62</v>
      </c>
    </row>
    <row r="209" spans="1:10" x14ac:dyDescent="0.25">
      <c r="A209" t="s">
        <v>23</v>
      </c>
      <c r="B209" t="s">
        <v>18</v>
      </c>
      <c r="C209">
        <v>-0.62722999999999995</v>
      </c>
      <c r="D209">
        <f t="shared" si="9"/>
        <v>0.62722999999999995</v>
      </c>
      <c r="E209" t="str">
        <f t="shared" si="10"/>
        <v>-1</v>
      </c>
      <c r="F209">
        <f t="shared" si="11"/>
        <v>0.37277000000000005</v>
      </c>
      <c r="G209" s="2" t="s">
        <v>67</v>
      </c>
      <c r="H209" s="2" t="s">
        <v>68</v>
      </c>
      <c r="I209" s="2" t="s">
        <v>56</v>
      </c>
      <c r="J209" s="2" t="s">
        <v>63</v>
      </c>
    </row>
    <row r="210" spans="1:10" x14ac:dyDescent="0.25">
      <c r="A210" t="s">
        <v>23</v>
      </c>
      <c r="B210" t="s">
        <v>20</v>
      </c>
      <c r="C210">
        <v>-0.52449999999999997</v>
      </c>
      <c r="D210">
        <f t="shared" si="9"/>
        <v>0.52449999999999997</v>
      </c>
      <c r="E210" t="str">
        <f t="shared" si="10"/>
        <v>-1</v>
      </c>
      <c r="F210">
        <f t="shared" si="11"/>
        <v>0.47550000000000003</v>
      </c>
      <c r="G210" s="2" t="s">
        <v>67</v>
      </c>
      <c r="H210" s="2" t="s">
        <v>68</v>
      </c>
      <c r="I210" s="2" t="s">
        <v>64</v>
      </c>
      <c r="J210" s="2" t="s">
        <v>65</v>
      </c>
    </row>
    <row r="211" spans="1:10" x14ac:dyDescent="0.25">
      <c r="A211" t="s">
        <v>23</v>
      </c>
      <c r="B211" t="s">
        <v>22</v>
      </c>
      <c r="C211">
        <v>-0.85223000000000004</v>
      </c>
      <c r="D211">
        <f t="shared" si="9"/>
        <v>0.85223000000000004</v>
      </c>
      <c r="E211" t="str">
        <f t="shared" si="10"/>
        <v>-1</v>
      </c>
      <c r="F211">
        <f t="shared" si="11"/>
        <v>0.14776999999999996</v>
      </c>
      <c r="G211" s="2" t="s">
        <v>67</v>
      </c>
      <c r="H211" s="2" t="s">
        <v>68</v>
      </c>
      <c r="I211" s="2" t="s">
        <v>64</v>
      </c>
      <c r="J211" s="2" t="s">
        <v>66</v>
      </c>
    </row>
    <row r="212" spans="1:10" x14ac:dyDescent="0.25">
      <c r="A212" t="s">
        <v>24</v>
      </c>
      <c r="B212" t="s">
        <v>7</v>
      </c>
      <c r="C212">
        <v>0.76397000000000004</v>
      </c>
      <c r="D212">
        <f t="shared" si="9"/>
        <v>0.76397000000000004</v>
      </c>
      <c r="E212" t="str">
        <f t="shared" si="10"/>
        <v>1</v>
      </c>
      <c r="F212">
        <f t="shared" si="11"/>
        <v>0.23602999999999996</v>
      </c>
      <c r="G212" s="2" t="s">
        <v>67</v>
      </c>
      <c r="H212" s="2" t="s">
        <v>69</v>
      </c>
      <c r="I212" s="2" t="s">
        <v>43</v>
      </c>
      <c r="J212" s="2" t="s">
        <v>45</v>
      </c>
    </row>
    <row r="213" spans="1:10" x14ac:dyDescent="0.25">
      <c r="A213" t="s">
        <v>24</v>
      </c>
      <c r="B213" t="s">
        <v>6</v>
      </c>
      <c r="C213">
        <v>0.78713</v>
      </c>
      <c r="D213">
        <f t="shared" si="9"/>
        <v>0.78713</v>
      </c>
      <c r="E213" t="str">
        <f t="shared" si="10"/>
        <v>1</v>
      </c>
      <c r="F213">
        <f t="shared" si="11"/>
        <v>0.21287</v>
      </c>
      <c r="G213" s="2" t="s">
        <v>67</v>
      </c>
      <c r="H213" s="2" t="s">
        <v>69</v>
      </c>
      <c r="I213" s="2" t="s">
        <v>43</v>
      </c>
      <c r="J213" s="2" t="s">
        <v>44</v>
      </c>
    </row>
    <row r="214" spans="1:10" x14ac:dyDescent="0.25">
      <c r="A214" t="s">
        <v>24</v>
      </c>
      <c r="B214" t="s">
        <v>29</v>
      </c>
      <c r="C214">
        <v>-0.51827000000000001</v>
      </c>
      <c r="D214">
        <f t="shared" si="9"/>
        <v>0.51827000000000001</v>
      </c>
      <c r="E214" t="str">
        <f t="shared" si="10"/>
        <v>-1</v>
      </c>
      <c r="F214">
        <f t="shared" si="11"/>
        <v>0.48172999999999999</v>
      </c>
      <c r="G214" s="2" t="s">
        <v>67</v>
      </c>
      <c r="H214" s="2" t="s">
        <v>69</v>
      </c>
      <c r="I214" s="2" t="s">
        <v>43</v>
      </c>
      <c r="J214" s="2" t="s">
        <v>46</v>
      </c>
    </row>
    <row r="215" spans="1:10" x14ac:dyDescent="0.25">
      <c r="A215" t="s">
        <v>24</v>
      </c>
      <c r="B215" t="s">
        <v>21</v>
      </c>
      <c r="C215">
        <v>-0.21787000000000001</v>
      </c>
      <c r="D215">
        <f t="shared" si="9"/>
        <v>0.21787000000000001</v>
      </c>
      <c r="E215" t="str">
        <f t="shared" si="10"/>
        <v>-1</v>
      </c>
      <c r="F215">
        <f t="shared" si="11"/>
        <v>0.78212999999999999</v>
      </c>
      <c r="G215" s="2" t="s">
        <v>67</v>
      </c>
      <c r="H215" s="2" t="s">
        <v>69</v>
      </c>
      <c r="I215" s="2" t="s">
        <v>43</v>
      </c>
      <c r="J215" s="2" t="s">
        <v>47</v>
      </c>
    </row>
    <row r="216" spans="1:10" x14ac:dyDescent="0.25">
      <c r="A216" t="s">
        <v>24</v>
      </c>
      <c r="B216" t="s">
        <v>30</v>
      </c>
      <c r="C216">
        <v>0.49486999999999998</v>
      </c>
      <c r="D216">
        <f t="shared" si="9"/>
        <v>0.49486999999999998</v>
      </c>
      <c r="E216" t="str">
        <f t="shared" si="10"/>
        <v>1</v>
      </c>
      <c r="F216">
        <f t="shared" si="11"/>
        <v>0.50513000000000008</v>
      </c>
      <c r="G216" s="2" t="s">
        <v>67</v>
      </c>
      <c r="H216" s="2" t="s">
        <v>69</v>
      </c>
      <c r="I216" s="2" t="s">
        <v>43</v>
      </c>
      <c r="J216" s="2" t="s">
        <v>48</v>
      </c>
    </row>
    <row r="217" spans="1:10" x14ac:dyDescent="0.25">
      <c r="A217" t="s">
        <v>24</v>
      </c>
      <c r="B217" t="s">
        <v>9</v>
      </c>
      <c r="C217">
        <v>-0.73470000000000002</v>
      </c>
      <c r="D217">
        <f t="shared" si="9"/>
        <v>0.73470000000000002</v>
      </c>
      <c r="E217" t="str">
        <f t="shared" si="10"/>
        <v>-1</v>
      </c>
      <c r="F217">
        <f t="shared" si="11"/>
        <v>0.26529999999999998</v>
      </c>
      <c r="G217" s="2" t="s">
        <v>67</v>
      </c>
      <c r="H217" s="2" t="s">
        <v>69</v>
      </c>
      <c r="I217" s="2" t="s">
        <v>49</v>
      </c>
      <c r="J217" s="2" t="s">
        <v>50</v>
      </c>
    </row>
    <row r="218" spans="1:10" x14ac:dyDescent="0.25">
      <c r="A218" t="s">
        <v>24</v>
      </c>
      <c r="B218" t="s">
        <v>8</v>
      </c>
      <c r="C218">
        <v>-0.78739999999999999</v>
      </c>
      <c r="D218">
        <f t="shared" si="9"/>
        <v>0.78739999999999999</v>
      </c>
      <c r="E218" t="str">
        <f t="shared" si="10"/>
        <v>-1</v>
      </c>
      <c r="F218">
        <f t="shared" si="11"/>
        <v>0.21260000000000001</v>
      </c>
      <c r="G218" s="2" t="s">
        <v>67</v>
      </c>
      <c r="H218" s="2" t="s">
        <v>69</v>
      </c>
      <c r="I218" s="2" t="s">
        <v>49</v>
      </c>
      <c r="J218" s="2" t="s">
        <v>51</v>
      </c>
    </row>
    <row r="219" spans="1:10" x14ac:dyDescent="0.25">
      <c r="A219" t="s">
        <v>24</v>
      </c>
      <c r="B219" t="s">
        <v>10</v>
      </c>
      <c r="C219">
        <v>-0.83592999999999995</v>
      </c>
      <c r="D219">
        <f t="shared" si="9"/>
        <v>0.83592999999999995</v>
      </c>
      <c r="E219" t="str">
        <f t="shared" si="10"/>
        <v>-1</v>
      </c>
      <c r="F219">
        <f t="shared" si="11"/>
        <v>0.16407000000000005</v>
      </c>
      <c r="G219" s="2" t="s">
        <v>67</v>
      </c>
      <c r="H219" s="2" t="s">
        <v>69</v>
      </c>
      <c r="I219" s="2" t="s">
        <v>49</v>
      </c>
      <c r="J219" s="2" t="s">
        <v>52</v>
      </c>
    </row>
    <row r="220" spans="1:10" x14ac:dyDescent="0.25">
      <c r="A220" t="s">
        <v>24</v>
      </c>
      <c r="B220" t="s">
        <v>11</v>
      </c>
      <c r="C220">
        <v>-0.61922999999999995</v>
      </c>
      <c r="D220">
        <f t="shared" si="9"/>
        <v>0.61922999999999995</v>
      </c>
      <c r="E220" t="str">
        <f t="shared" si="10"/>
        <v>-1</v>
      </c>
      <c r="F220">
        <f t="shared" si="11"/>
        <v>0.38077000000000005</v>
      </c>
      <c r="G220" s="2" t="s">
        <v>67</v>
      </c>
      <c r="H220" s="2" t="s">
        <v>69</v>
      </c>
      <c r="I220" s="2" t="s">
        <v>49</v>
      </c>
      <c r="J220" s="2" t="s">
        <v>53</v>
      </c>
    </row>
    <row r="221" spans="1:10" x14ac:dyDescent="0.25">
      <c r="A221" t="s">
        <v>24</v>
      </c>
      <c r="B221" t="s">
        <v>13</v>
      </c>
      <c r="C221">
        <v>-0.44219999999999998</v>
      </c>
      <c r="D221">
        <f t="shared" si="9"/>
        <v>0.44219999999999998</v>
      </c>
      <c r="E221" t="str">
        <f t="shared" si="10"/>
        <v>-1</v>
      </c>
      <c r="F221">
        <f t="shared" si="11"/>
        <v>0.55780000000000007</v>
      </c>
      <c r="G221" s="2" t="s">
        <v>67</v>
      </c>
      <c r="H221" s="2" t="s">
        <v>69</v>
      </c>
      <c r="I221" s="2" t="s">
        <v>49</v>
      </c>
      <c r="J221" s="2" t="s">
        <v>54</v>
      </c>
    </row>
    <row r="222" spans="1:10" x14ac:dyDescent="0.25">
      <c r="A222" t="s">
        <v>24</v>
      </c>
      <c r="B222" t="s">
        <v>12</v>
      </c>
      <c r="C222">
        <v>-0.69447000000000003</v>
      </c>
      <c r="D222">
        <f t="shared" si="9"/>
        <v>0.69447000000000003</v>
      </c>
      <c r="E222" t="str">
        <f t="shared" si="10"/>
        <v>-1</v>
      </c>
      <c r="F222">
        <f t="shared" si="11"/>
        <v>0.30552999999999997</v>
      </c>
      <c r="G222" s="2" t="s">
        <v>67</v>
      </c>
      <c r="H222" s="2" t="s">
        <v>69</v>
      </c>
      <c r="I222" s="2" t="s">
        <v>49</v>
      </c>
      <c r="J222" s="2" t="s">
        <v>55</v>
      </c>
    </row>
    <row r="223" spans="1:10" x14ac:dyDescent="0.25">
      <c r="A223" t="s">
        <v>24</v>
      </c>
      <c r="B223" t="s">
        <v>14</v>
      </c>
      <c r="C223">
        <v>-0.80349999999999999</v>
      </c>
      <c r="D223">
        <f t="shared" si="9"/>
        <v>0.80349999999999999</v>
      </c>
      <c r="E223" t="str">
        <f t="shared" si="10"/>
        <v>-1</v>
      </c>
      <c r="F223">
        <f t="shared" si="11"/>
        <v>0.19650000000000001</v>
      </c>
      <c r="G223" s="2" t="s">
        <v>67</v>
      </c>
      <c r="H223" s="2" t="s">
        <v>69</v>
      </c>
      <c r="I223" s="2" t="s">
        <v>56</v>
      </c>
      <c r="J223" s="2" t="s">
        <v>57</v>
      </c>
    </row>
    <row r="224" spans="1:10" x14ac:dyDescent="0.25">
      <c r="A224" t="s">
        <v>24</v>
      </c>
      <c r="B224" t="s">
        <v>15</v>
      </c>
      <c r="C224">
        <v>-0.74646999999999997</v>
      </c>
      <c r="D224">
        <f t="shared" si="9"/>
        <v>0.74646999999999997</v>
      </c>
      <c r="E224" t="str">
        <f t="shared" si="10"/>
        <v>-1</v>
      </c>
      <c r="F224">
        <f t="shared" si="11"/>
        <v>0.25353000000000003</v>
      </c>
      <c r="G224" s="2" t="s">
        <v>67</v>
      </c>
      <c r="H224" s="2" t="s">
        <v>69</v>
      </c>
      <c r="I224" s="2" t="s">
        <v>56</v>
      </c>
      <c r="J224" s="2" t="s">
        <v>58</v>
      </c>
    </row>
    <row r="225" spans="1:10" x14ac:dyDescent="0.25">
      <c r="A225" t="s">
        <v>24</v>
      </c>
      <c r="B225" t="s">
        <v>16</v>
      </c>
      <c r="C225">
        <v>-0.71577000000000002</v>
      </c>
      <c r="D225">
        <f t="shared" si="9"/>
        <v>0.71577000000000002</v>
      </c>
      <c r="E225" t="str">
        <f t="shared" si="10"/>
        <v>-1</v>
      </c>
      <c r="F225">
        <f t="shared" si="11"/>
        <v>0.28422999999999998</v>
      </c>
      <c r="G225" s="2" t="s">
        <v>67</v>
      </c>
      <c r="H225" s="2" t="s">
        <v>69</v>
      </c>
      <c r="I225" s="2" t="s">
        <v>56</v>
      </c>
      <c r="J225" s="2" t="s">
        <v>59</v>
      </c>
    </row>
    <row r="226" spans="1:10" x14ac:dyDescent="0.25">
      <c r="A226" t="s">
        <v>24</v>
      </c>
      <c r="B226" t="s">
        <v>17</v>
      </c>
      <c r="C226">
        <v>-0.8962</v>
      </c>
      <c r="D226">
        <f t="shared" si="9"/>
        <v>0.8962</v>
      </c>
      <c r="E226" t="str">
        <f t="shared" si="10"/>
        <v>-1</v>
      </c>
      <c r="F226">
        <f t="shared" si="11"/>
        <v>0.1038</v>
      </c>
      <c r="G226" s="2" t="s">
        <v>67</v>
      </c>
      <c r="H226" s="2" t="s">
        <v>69</v>
      </c>
      <c r="I226" s="2" t="s">
        <v>56</v>
      </c>
      <c r="J226" s="2" t="s">
        <v>60</v>
      </c>
    </row>
    <row r="227" spans="1:10" x14ac:dyDescent="0.25">
      <c r="A227" t="s">
        <v>24</v>
      </c>
      <c r="B227" t="s">
        <v>31</v>
      </c>
      <c r="C227">
        <v>-0.49819999999999998</v>
      </c>
      <c r="D227">
        <f t="shared" si="9"/>
        <v>0.49819999999999998</v>
      </c>
      <c r="E227" t="str">
        <f t="shared" si="10"/>
        <v>-1</v>
      </c>
      <c r="F227">
        <f t="shared" si="11"/>
        <v>0.50180000000000002</v>
      </c>
      <c r="G227" s="2" t="s">
        <v>67</v>
      </c>
      <c r="H227" s="2" t="s">
        <v>69</v>
      </c>
      <c r="I227" s="2" t="s">
        <v>56</v>
      </c>
      <c r="J227" s="2" t="s">
        <v>61</v>
      </c>
    </row>
    <row r="228" spans="1:10" x14ac:dyDescent="0.25">
      <c r="A228" t="s">
        <v>24</v>
      </c>
      <c r="B228" t="s">
        <v>19</v>
      </c>
      <c r="C228">
        <v>-0.84606999999999999</v>
      </c>
      <c r="D228">
        <f t="shared" si="9"/>
        <v>0.84606999999999999</v>
      </c>
      <c r="E228" t="str">
        <f t="shared" si="10"/>
        <v>-1</v>
      </c>
      <c r="F228">
        <f t="shared" si="11"/>
        <v>0.15393000000000001</v>
      </c>
      <c r="G228" s="2" t="s">
        <v>67</v>
      </c>
      <c r="H228" s="2" t="s">
        <v>69</v>
      </c>
      <c r="I228" s="2" t="s">
        <v>56</v>
      </c>
      <c r="J228" s="2" t="s">
        <v>62</v>
      </c>
    </row>
    <row r="229" spans="1:10" x14ac:dyDescent="0.25">
      <c r="A229" t="s">
        <v>24</v>
      </c>
      <c r="B229" t="s">
        <v>18</v>
      </c>
      <c r="C229">
        <v>-0.73629999999999995</v>
      </c>
      <c r="D229">
        <f t="shared" si="9"/>
        <v>0.73629999999999995</v>
      </c>
      <c r="E229" t="str">
        <f t="shared" si="10"/>
        <v>-1</v>
      </c>
      <c r="F229">
        <f t="shared" si="11"/>
        <v>0.26370000000000005</v>
      </c>
      <c r="G229" s="2" t="s">
        <v>67</v>
      </c>
      <c r="H229" s="2" t="s">
        <v>69</v>
      </c>
      <c r="I229" s="2" t="s">
        <v>56</v>
      </c>
      <c r="J229" s="2" t="s">
        <v>63</v>
      </c>
    </row>
    <row r="230" spans="1:10" x14ac:dyDescent="0.25">
      <c r="A230" t="s">
        <v>24</v>
      </c>
      <c r="B230" t="s">
        <v>20</v>
      </c>
      <c r="C230">
        <v>-0.39217000000000002</v>
      </c>
      <c r="D230">
        <f t="shared" si="9"/>
        <v>0.39217000000000002</v>
      </c>
      <c r="E230" t="str">
        <f t="shared" si="10"/>
        <v>-1</v>
      </c>
      <c r="F230">
        <f t="shared" si="11"/>
        <v>0.60782999999999998</v>
      </c>
      <c r="G230" s="2" t="s">
        <v>67</v>
      </c>
      <c r="H230" s="2" t="s">
        <v>69</v>
      </c>
      <c r="I230" s="2" t="s">
        <v>64</v>
      </c>
      <c r="J230" s="2" t="s">
        <v>65</v>
      </c>
    </row>
    <row r="231" spans="1:10" x14ac:dyDescent="0.25">
      <c r="A231" t="s">
        <v>24</v>
      </c>
      <c r="B231" t="s">
        <v>22</v>
      </c>
      <c r="C231">
        <v>-0.86426999999999998</v>
      </c>
      <c r="D231">
        <f t="shared" si="9"/>
        <v>0.86426999999999998</v>
      </c>
      <c r="E231" t="str">
        <f t="shared" si="10"/>
        <v>-1</v>
      </c>
      <c r="F231">
        <f t="shared" si="11"/>
        <v>0.13573000000000002</v>
      </c>
      <c r="G231" s="2" t="s">
        <v>67</v>
      </c>
      <c r="H231" s="2" t="s">
        <v>69</v>
      </c>
      <c r="I231" s="2" t="s">
        <v>64</v>
      </c>
      <c r="J231" s="2" t="s">
        <v>66</v>
      </c>
    </row>
    <row r="232" spans="1:10" x14ac:dyDescent="0.25">
      <c r="A232" t="s">
        <v>24</v>
      </c>
      <c r="B232" t="s">
        <v>23</v>
      </c>
      <c r="C232">
        <v>0.91920000000000002</v>
      </c>
      <c r="D232">
        <f t="shared" si="9"/>
        <v>0.91920000000000002</v>
      </c>
      <c r="E232" t="str">
        <f t="shared" si="10"/>
        <v>1</v>
      </c>
      <c r="F232">
        <f t="shared" si="11"/>
        <v>8.0799999999999983E-2</v>
      </c>
      <c r="G232" s="2" t="s">
        <v>67</v>
      </c>
      <c r="H232" s="2" t="s">
        <v>69</v>
      </c>
      <c r="I232" s="2" t="s">
        <v>67</v>
      </c>
      <c r="J232" s="2" t="s">
        <v>68</v>
      </c>
    </row>
    <row r="233" spans="1:10" x14ac:dyDescent="0.25">
      <c r="A233" t="s">
        <v>25</v>
      </c>
      <c r="B233" t="s">
        <v>7</v>
      </c>
      <c r="C233">
        <v>0.77397000000000005</v>
      </c>
      <c r="D233">
        <f t="shared" si="9"/>
        <v>0.77397000000000005</v>
      </c>
      <c r="E233" t="str">
        <f t="shared" si="10"/>
        <v>1</v>
      </c>
      <c r="F233">
        <f t="shared" si="11"/>
        <v>0.22602999999999995</v>
      </c>
      <c r="G233" s="2" t="s">
        <v>67</v>
      </c>
      <c r="H233" s="2" t="s">
        <v>70</v>
      </c>
      <c r="I233" s="2" t="s">
        <v>43</v>
      </c>
      <c r="J233" s="2" t="s">
        <v>45</v>
      </c>
    </row>
    <row r="234" spans="1:10" x14ac:dyDescent="0.25">
      <c r="A234" t="s">
        <v>25</v>
      </c>
      <c r="B234" t="s">
        <v>6</v>
      </c>
      <c r="C234">
        <v>0.77222999999999997</v>
      </c>
      <c r="D234">
        <f t="shared" si="9"/>
        <v>0.77222999999999997</v>
      </c>
      <c r="E234" t="str">
        <f t="shared" si="10"/>
        <v>1</v>
      </c>
      <c r="F234">
        <f t="shared" si="11"/>
        <v>0.22777000000000003</v>
      </c>
      <c r="G234" s="2" t="s">
        <v>67</v>
      </c>
      <c r="H234" s="2" t="s">
        <v>70</v>
      </c>
      <c r="I234" s="2" t="s">
        <v>43</v>
      </c>
      <c r="J234" s="2" t="s">
        <v>44</v>
      </c>
    </row>
    <row r="235" spans="1:10" x14ac:dyDescent="0.25">
      <c r="A235" t="s">
        <v>25</v>
      </c>
      <c r="B235" t="s">
        <v>29</v>
      </c>
      <c r="C235">
        <v>-0.50029999999999997</v>
      </c>
      <c r="D235">
        <f t="shared" si="9"/>
        <v>0.50029999999999997</v>
      </c>
      <c r="E235" t="str">
        <f t="shared" si="10"/>
        <v>-1</v>
      </c>
      <c r="F235">
        <f t="shared" si="11"/>
        <v>0.49970000000000003</v>
      </c>
      <c r="G235" s="2" t="s">
        <v>67</v>
      </c>
      <c r="H235" s="2" t="s">
        <v>70</v>
      </c>
      <c r="I235" s="2" t="s">
        <v>43</v>
      </c>
      <c r="J235" s="2" t="s">
        <v>46</v>
      </c>
    </row>
    <row r="236" spans="1:10" x14ac:dyDescent="0.25">
      <c r="A236" t="s">
        <v>25</v>
      </c>
      <c r="B236" t="s">
        <v>21</v>
      </c>
      <c r="C236">
        <v>-0.35320000000000001</v>
      </c>
      <c r="D236">
        <f t="shared" si="9"/>
        <v>0.35320000000000001</v>
      </c>
      <c r="E236" t="str">
        <f t="shared" si="10"/>
        <v>-1</v>
      </c>
      <c r="F236">
        <f t="shared" si="11"/>
        <v>0.64680000000000004</v>
      </c>
      <c r="G236" s="2" t="s">
        <v>67</v>
      </c>
      <c r="H236" s="2" t="s">
        <v>70</v>
      </c>
      <c r="I236" s="2" t="s">
        <v>43</v>
      </c>
      <c r="J236" s="2" t="s">
        <v>47</v>
      </c>
    </row>
    <row r="237" spans="1:10" x14ac:dyDescent="0.25">
      <c r="A237" t="s">
        <v>25</v>
      </c>
      <c r="B237" t="s">
        <v>30</v>
      </c>
      <c r="C237">
        <v>0.55273000000000005</v>
      </c>
      <c r="D237">
        <f t="shared" si="9"/>
        <v>0.55273000000000005</v>
      </c>
      <c r="E237" t="str">
        <f t="shared" si="10"/>
        <v>1</v>
      </c>
      <c r="F237">
        <f t="shared" si="11"/>
        <v>0.44726999999999995</v>
      </c>
      <c r="G237" s="2" t="s">
        <v>67</v>
      </c>
      <c r="H237" s="2" t="s">
        <v>70</v>
      </c>
      <c r="I237" s="2" t="s">
        <v>43</v>
      </c>
      <c r="J237" s="2" t="s">
        <v>48</v>
      </c>
    </row>
    <row r="238" spans="1:10" x14ac:dyDescent="0.25">
      <c r="A238" t="s">
        <v>25</v>
      </c>
      <c r="B238" t="s">
        <v>9</v>
      </c>
      <c r="C238">
        <v>-0.75397000000000003</v>
      </c>
      <c r="D238">
        <f t="shared" si="9"/>
        <v>0.75397000000000003</v>
      </c>
      <c r="E238" t="str">
        <f t="shared" si="10"/>
        <v>-1</v>
      </c>
      <c r="F238">
        <f t="shared" si="11"/>
        <v>0.24602999999999997</v>
      </c>
      <c r="G238" s="2" t="s">
        <v>67</v>
      </c>
      <c r="H238" s="2" t="s">
        <v>70</v>
      </c>
      <c r="I238" s="2" t="s">
        <v>49</v>
      </c>
      <c r="J238" s="2" t="s">
        <v>50</v>
      </c>
    </row>
    <row r="239" spans="1:10" x14ac:dyDescent="0.25">
      <c r="A239" t="s">
        <v>25</v>
      </c>
      <c r="B239" t="s">
        <v>8</v>
      </c>
      <c r="C239">
        <v>-0.81516999999999995</v>
      </c>
      <c r="D239">
        <f t="shared" si="9"/>
        <v>0.81516999999999995</v>
      </c>
      <c r="E239" t="str">
        <f t="shared" si="10"/>
        <v>-1</v>
      </c>
      <c r="F239">
        <f t="shared" si="11"/>
        <v>0.18483000000000005</v>
      </c>
      <c r="G239" s="2" t="s">
        <v>67</v>
      </c>
      <c r="H239" s="2" t="s">
        <v>70</v>
      </c>
      <c r="I239" s="2" t="s">
        <v>49</v>
      </c>
      <c r="J239" s="2" t="s">
        <v>51</v>
      </c>
    </row>
    <row r="240" spans="1:10" x14ac:dyDescent="0.25">
      <c r="A240" t="s">
        <v>25</v>
      </c>
      <c r="B240" t="s">
        <v>10</v>
      </c>
      <c r="C240">
        <v>-0.82662999999999998</v>
      </c>
      <c r="D240">
        <f t="shared" si="9"/>
        <v>0.82662999999999998</v>
      </c>
      <c r="E240" t="str">
        <f t="shared" si="10"/>
        <v>-1</v>
      </c>
      <c r="F240">
        <f t="shared" si="11"/>
        <v>0.17337000000000002</v>
      </c>
      <c r="G240" s="2" t="s">
        <v>67</v>
      </c>
      <c r="H240" s="2" t="s">
        <v>70</v>
      </c>
      <c r="I240" s="2" t="s">
        <v>49</v>
      </c>
      <c r="J240" s="2" t="s">
        <v>52</v>
      </c>
    </row>
    <row r="241" spans="1:10" x14ac:dyDescent="0.25">
      <c r="A241" t="s">
        <v>25</v>
      </c>
      <c r="B241" t="s">
        <v>11</v>
      </c>
      <c r="C241">
        <v>-0.70782999999999996</v>
      </c>
      <c r="D241">
        <f t="shared" si="9"/>
        <v>0.70782999999999996</v>
      </c>
      <c r="E241" t="str">
        <f t="shared" si="10"/>
        <v>-1</v>
      </c>
      <c r="F241">
        <f t="shared" si="11"/>
        <v>0.29217000000000004</v>
      </c>
      <c r="G241" s="2" t="s">
        <v>67</v>
      </c>
      <c r="H241" s="2" t="s">
        <v>70</v>
      </c>
      <c r="I241" s="2" t="s">
        <v>49</v>
      </c>
      <c r="J241" s="2" t="s">
        <v>53</v>
      </c>
    </row>
    <row r="242" spans="1:10" x14ac:dyDescent="0.25">
      <c r="A242" t="s">
        <v>25</v>
      </c>
      <c r="B242" t="s">
        <v>13</v>
      </c>
      <c r="C242">
        <v>-0.53076999999999996</v>
      </c>
      <c r="D242">
        <f t="shared" si="9"/>
        <v>0.53076999999999996</v>
      </c>
      <c r="E242" t="str">
        <f t="shared" si="10"/>
        <v>-1</v>
      </c>
      <c r="F242">
        <f t="shared" si="11"/>
        <v>0.46923000000000004</v>
      </c>
      <c r="G242" s="2" t="s">
        <v>67</v>
      </c>
      <c r="H242" s="2" t="s">
        <v>70</v>
      </c>
      <c r="I242" s="2" t="s">
        <v>49</v>
      </c>
      <c r="J242" s="2" t="s">
        <v>54</v>
      </c>
    </row>
    <row r="243" spans="1:10" x14ac:dyDescent="0.25">
      <c r="A243" t="s">
        <v>25</v>
      </c>
      <c r="B243" t="s">
        <v>12</v>
      </c>
      <c r="C243">
        <v>-0.73182999999999998</v>
      </c>
      <c r="D243">
        <f t="shared" si="9"/>
        <v>0.73182999999999998</v>
      </c>
      <c r="E243" t="str">
        <f t="shared" si="10"/>
        <v>-1</v>
      </c>
      <c r="F243">
        <f t="shared" si="11"/>
        <v>0.26817000000000002</v>
      </c>
      <c r="G243" s="2" t="s">
        <v>67</v>
      </c>
      <c r="H243" s="2" t="s">
        <v>70</v>
      </c>
      <c r="I243" s="2" t="s">
        <v>49</v>
      </c>
      <c r="J243" s="2" t="s">
        <v>55</v>
      </c>
    </row>
    <row r="244" spans="1:10" x14ac:dyDescent="0.25">
      <c r="A244" t="s">
        <v>25</v>
      </c>
      <c r="B244" t="s">
        <v>14</v>
      </c>
      <c r="C244">
        <v>-0.73240000000000005</v>
      </c>
      <c r="D244">
        <f t="shared" si="9"/>
        <v>0.73240000000000005</v>
      </c>
      <c r="E244" t="str">
        <f t="shared" si="10"/>
        <v>-1</v>
      </c>
      <c r="F244">
        <f t="shared" si="11"/>
        <v>0.26759999999999995</v>
      </c>
      <c r="G244" s="2" t="s">
        <v>67</v>
      </c>
      <c r="H244" s="2" t="s">
        <v>70</v>
      </c>
      <c r="I244" s="2" t="s">
        <v>56</v>
      </c>
      <c r="J244" s="2" t="s">
        <v>57</v>
      </c>
    </row>
    <row r="245" spans="1:10" x14ac:dyDescent="0.25">
      <c r="A245" t="s">
        <v>25</v>
      </c>
      <c r="B245" t="s">
        <v>15</v>
      </c>
      <c r="C245">
        <v>-0.65866999999999998</v>
      </c>
      <c r="D245">
        <f t="shared" si="9"/>
        <v>0.65866999999999998</v>
      </c>
      <c r="E245" t="str">
        <f t="shared" si="10"/>
        <v>-1</v>
      </c>
      <c r="F245">
        <f t="shared" si="11"/>
        <v>0.34133000000000002</v>
      </c>
      <c r="G245" s="2" t="s">
        <v>67</v>
      </c>
      <c r="H245" s="2" t="s">
        <v>70</v>
      </c>
      <c r="I245" s="2" t="s">
        <v>56</v>
      </c>
      <c r="J245" s="2" t="s">
        <v>58</v>
      </c>
    </row>
    <row r="246" spans="1:10" x14ac:dyDescent="0.25">
      <c r="A246" t="s">
        <v>25</v>
      </c>
      <c r="B246" t="s">
        <v>16</v>
      </c>
      <c r="C246">
        <v>-0.78873000000000004</v>
      </c>
      <c r="D246">
        <f t="shared" si="9"/>
        <v>0.78873000000000004</v>
      </c>
      <c r="E246" t="str">
        <f t="shared" si="10"/>
        <v>-1</v>
      </c>
      <c r="F246">
        <f t="shared" si="11"/>
        <v>0.21126999999999996</v>
      </c>
      <c r="G246" s="2" t="s">
        <v>67</v>
      </c>
      <c r="H246" s="2" t="s">
        <v>70</v>
      </c>
      <c r="I246" s="2" t="s">
        <v>56</v>
      </c>
      <c r="J246" s="2" t="s">
        <v>59</v>
      </c>
    </row>
    <row r="247" spans="1:10" x14ac:dyDescent="0.25">
      <c r="A247" t="s">
        <v>25</v>
      </c>
      <c r="B247" t="s">
        <v>17</v>
      </c>
      <c r="C247">
        <v>-0.83157000000000003</v>
      </c>
      <c r="D247">
        <f t="shared" si="9"/>
        <v>0.83157000000000003</v>
      </c>
      <c r="E247" t="str">
        <f t="shared" si="10"/>
        <v>-1</v>
      </c>
      <c r="F247">
        <f t="shared" si="11"/>
        <v>0.16842999999999997</v>
      </c>
      <c r="G247" s="2" t="s">
        <v>67</v>
      </c>
      <c r="H247" s="2" t="s">
        <v>70</v>
      </c>
      <c r="I247" s="2" t="s">
        <v>56</v>
      </c>
      <c r="J247" s="2" t="s">
        <v>60</v>
      </c>
    </row>
    <row r="248" spans="1:10" x14ac:dyDescent="0.25">
      <c r="A248" t="s">
        <v>25</v>
      </c>
      <c r="B248" t="s">
        <v>31</v>
      </c>
      <c r="C248">
        <v>-0.40612999999999999</v>
      </c>
      <c r="D248">
        <f t="shared" si="9"/>
        <v>0.40612999999999999</v>
      </c>
      <c r="E248" t="str">
        <f t="shared" si="10"/>
        <v>-1</v>
      </c>
      <c r="F248">
        <f t="shared" si="11"/>
        <v>0.59387000000000001</v>
      </c>
      <c r="G248" s="2" t="s">
        <v>67</v>
      </c>
      <c r="H248" s="2" t="s">
        <v>70</v>
      </c>
      <c r="I248" s="2" t="s">
        <v>56</v>
      </c>
      <c r="J248" s="2" t="s">
        <v>61</v>
      </c>
    </row>
    <row r="249" spans="1:10" x14ac:dyDescent="0.25">
      <c r="A249" t="s">
        <v>25</v>
      </c>
      <c r="B249" t="s">
        <v>19</v>
      </c>
      <c r="C249">
        <v>-0.70099999999999996</v>
      </c>
      <c r="D249">
        <f t="shared" si="9"/>
        <v>0.70099999999999996</v>
      </c>
      <c r="E249" t="str">
        <f t="shared" si="10"/>
        <v>-1</v>
      </c>
      <c r="F249">
        <f t="shared" si="11"/>
        <v>0.29900000000000004</v>
      </c>
      <c r="G249" s="2" t="s">
        <v>67</v>
      </c>
      <c r="H249" s="2" t="s">
        <v>70</v>
      </c>
      <c r="I249" s="2" t="s">
        <v>56</v>
      </c>
      <c r="J249" s="2" t="s">
        <v>62</v>
      </c>
    </row>
    <row r="250" spans="1:10" x14ac:dyDescent="0.25">
      <c r="A250" t="s">
        <v>25</v>
      </c>
      <c r="B250" t="s">
        <v>18</v>
      </c>
      <c r="C250">
        <v>-0.61070000000000002</v>
      </c>
      <c r="D250">
        <f t="shared" si="9"/>
        <v>0.61070000000000002</v>
      </c>
      <c r="E250" t="str">
        <f t="shared" si="10"/>
        <v>-1</v>
      </c>
      <c r="F250">
        <f t="shared" si="11"/>
        <v>0.38929999999999998</v>
      </c>
      <c r="G250" s="2" t="s">
        <v>67</v>
      </c>
      <c r="H250" s="2" t="s">
        <v>70</v>
      </c>
      <c r="I250" s="2" t="s">
        <v>56</v>
      </c>
      <c r="J250" s="2" t="s">
        <v>63</v>
      </c>
    </row>
    <row r="251" spans="1:10" x14ac:dyDescent="0.25">
      <c r="A251" t="s">
        <v>25</v>
      </c>
      <c r="B251" t="s">
        <v>20</v>
      </c>
      <c r="C251">
        <v>-0.49073</v>
      </c>
      <c r="D251">
        <f t="shared" si="9"/>
        <v>0.49073</v>
      </c>
      <c r="E251" t="str">
        <f t="shared" si="10"/>
        <v>-1</v>
      </c>
      <c r="F251">
        <f t="shared" si="11"/>
        <v>0.50927</v>
      </c>
      <c r="G251" s="2" t="s">
        <v>67</v>
      </c>
      <c r="H251" s="2" t="s">
        <v>70</v>
      </c>
      <c r="I251" s="2" t="s">
        <v>64</v>
      </c>
      <c r="J251" s="2" t="s">
        <v>65</v>
      </c>
    </row>
    <row r="252" spans="1:10" x14ac:dyDescent="0.25">
      <c r="A252" t="s">
        <v>25</v>
      </c>
      <c r="B252" t="s">
        <v>22</v>
      </c>
      <c r="C252">
        <v>-0.8569</v>
      </c>
      <c r="D252">
        <f t="shared" si="9"/>
        <v>0.8569</v>
      </c>
      <c r="E252" t="str">
        <f t="shared" si="10"/>
        <v>-1</v>
      </c>
      <c r="F252">
        <f t="shared" si="11"/>
        <v>0.1431</v>
      </c>
      <c r="G252" s="2" t="s">
        <v>67</v>
      </c>
      <c r="H252" s="2" t="s">
        <v>70</v>
      </c>
      <c r="I252" s="2" t="s">
        <v>64</v>
      </c>
      <c r="J252" s="2" t="s">
        <v>66</v>
      </c>
    </row>
    <row r="253" spans="1:10" x14ac:dyDescent="0.25">
      <c r="A253" t="s">
        <v>25</v>
      </c>
      <c r="B253" t="s">
        <v>23</v>
      </c>
      <c r="C253">
        <v>0.93289999999999995</v>
      </c>
      <c r="D253">
        <f t="shared" si="9"/>
        <v>0.93289999999999995</v>
      </c>
      <c r="E253" t="str">
        <f t="shared" si="10"/>
        <v>1</v>
      </c>
      <c r="F253">
        <f t="shared" si="11"/>
        <v>6.7100000000000048E-2</v>
      </c>
      <c r="G253" s="2" t="s">
        <v>67</v>
      </c>
      <c r="H253" s="2" t="s">
        <v>70</v>
      </c>
      <c r="I253" s="2" t="s">
        <v>67</v>
      </c>
      <c r="J253" s="2" t="s">
        <v>68</v>
      </c>
    </row>
    <row r="254" spans="1:10" x14ac:dyDescent="0.25">
      <c r="A254" t="s">
        <v>25</v>
      </c>
      <c r="B254" t="s">
        <v>24</v>
      </c>
      <c r="C254">
        <v>0.92373000000000005</v>
      </c>
      <c r="D254">
        <f t="shared" si="9"/>
        <v>0.92373000000000005</v>
      </c>
      <c r="E254" t="str">
        <f t="shared" si="10"/>
        <v>1</v>
      </c>
      <c r="F254">
        <f t="shared" si="11"/>
        <v>7.6269999999999949E-2</v>
      </c>
      <c r="G254" s="2" t="s">
        <v>67</v>
      </c>
      <c r="H254" s="2" t="s">
        <v>70</v>
      </c>
      <c r="I254" s="2" t="s">
        <v>67</v>
      </c>
      <c r="J254" s="2" t="s">
        <v>69</v>
      </c>
    </row>
    <row r="255" spans="1:10" x14ac:dyDescent="0.25">
      <c r="A255" t="s">
        <v>26</v>
      </c>
      <c r="B255" t="s">
        <v>7</v>
      </c>
      <c r="C255">
        <v>0.39860000000000001</v>
      </c>
      <c r="D255">
        <f t="shared" si="9"/>
        <v>0.39860000000000001</v>
      </c>
      <c r="E255" t="str">
        <f t="shared" si="10"/>
        <v>1</v>
      </c>
      <c r="F255">
        <f t="shared" si="11"/>
        <v>0.60139999999999993</v>
      </c>
      <c r="G255" s="2" t="s">
        <v>67</v>
      </c>
      <c r="H255" s="2" t="s">
        <v>71</v>
      </c>
      <c r="I255" s="2" t="s">
        <v>43</v>
      </c>
      <c r="J255" s="2" t="s">
        <v>45</v>
      </c>
    </row>
    <row r="256" spans="1:10" x14ac:dyDescent="0.25">
      <c r="A256" t="s">
        <v>26</v>
      </c>
      <c r="B256" t="s">
        <v>6</v>
      </c>
      <c r="C256">
        <v>0.36442999999999998</v>
      </c>
      <c r="D256">
        <f t="shared" si="9"/>
        <v>0.36442999999999998</v>
      </c>
      <c r="E256" t="str">
        <f t="shared" si="10"/>
        <v>1</v>
      </c>
      <c r="F256">
        <f t="shared" si="11"/>
        <v>0.63556999999999997</v>
      </c>
      <c r="G256" s="2" t="s">
        <v>67</v>
      </c>
      <c r="H256" s="2" t="s">
        <v>71</v>
      </c>
      <c r="I256" s="2" t="s">
        <v>43</v>
      </c>
      <c r="J256" s="2" t="s">
        <v>44</v>
      </c>
    </row>
    <row r="257" spans="1:10" x14ac:dyDescent="0.25">
      <c r="A257" t="s">
        <v>26</v>
      </c>
      <c r="B257" t="s">
        <v>29</v>
      </c>
      <c r="C257">
        <v>-0.77073000000000003</v>
      </c>
      <c r="D257">
        <f t="shared" si="9"/>
        <v>0.77073000000000003</v>
      </c>
      <c r="E257" t="str">
        <f t="shared" si="10"/>
        <v>-1</v>
      </c>
      <c r="F257">
        <f t="shared" si="11"/>
        <v>0.22926999999999997</v>
      </c>
      <c r="G257" s="2" t="s">
        <v>67</v>
      </c>
      <c r="H257" s="2" t="s">
        <v>71</v>
      </c>
      <c r="I257" s="2" t="s">
        <v>43</v>
      </c>
      <c r="J257" s="2" t="s">
        <v>46</v>
      </c>
    </row>
    <row r="258" spans="1:10" x14ac:dyDescent="0.25">
      <c r="A258" t="s">
        <v>26</v>
      </c>
      <c r="B258" t="s">
        <v>21</v>
      </c>
      <c r="C258">
        <v>-0.72602999999999995</v>
      </c>
      <c r="D258">
        <f t="shared" si="9"/>
        <v>0.72602999999999995</v>
      </c>
      <c r="E258" t="str">
        <f t="shared" si="10"/>
        <v>-1</v>
      </c>
      <c r="F258">
        <f t="shared" si="11"/>
        <v>0.27397000000000005</v>
      </c>
      <c r="G258" s="2" t="s">
        <v>67</v>
      </c>
      <c r="H258" s="2" t="s">
        <v>71</v>
      </c>
      <c r="I258" s="2" t="s">
        <v>43</v>
      </c>
      <c r="J258" s="2" t="s">
        <v>47</v>
      </c>
    </row>
    <row r="259" spans="1:10" x14ac:dyDescent="0.25">
      <c r="A259" t="s">
        <v>26</v>
      </c>
      <c r="B259" t="s">
        <v>30</v>
      </c>
      <c r="C259">
        <v>0.22197</v>
      </c>
      <c r="D259">
        <f t="shared" ref="D259:D322" si="12">ABS(C259)</f>
        <v>0.22197</v>
      </c>
      <c r="E259" t="str">
        <f t="shared" ref="E259:E322" si="13">IF(C259&gt;0, "1","-1")</f>
        <v>1</v>
      </c>
      <c r="F259">
        <f t="shared" ref="F259:F322" si="14">1-D259</f>
        <v>0.77803</v>
      </c>
      <c r="G259" s="2" t="s">
        <v>67</v>
      </c>
      <c r="H259" s="2" t="s">
        <v>71</v>
      </c>
      <c r="I259" s="2" t="s">
        <v>43</v>
      </c>
      <c r="J259" s="2" t="s">
        <v>48</v>
      </c>
    </row>
    <row r="260" spans="1:10" x14ac:dyDescent="0.25">
      <c r="A260" t="s">
        <v>26</v>
      </c>
      <c r="B260" t="s">
        <v>9</v>
      </c>
      <c r="C260">
        <v>-0.74156999999999995</v>
      </c>
      <c r="D260">
        <f t="shared" si="12"/>
        <v>0.74156999999999995</v>
      </c>
      <c r="E260" t="str">
        <f t="shared" si="13"/>
        <v>-1</v>
      </c>
      <c r="F260">
        <f t="shared" si="14"/>
        <v>0.25843000000000005</v>
      </c>
      <c r="G260" s="2" t="s">
        <v>67</v>
      </c>
      <c r="H260" s="2" t="s">
        <v>71</v>
      </c>
      <c r="I260" s="2" t="s">
        <v>49</v>
      </c>
      <c r="J260" s="2" t="s">
        <v>50</v>
      </c>
    </row>
    <row r="261" spans="1:10" x14ac:dyDescent="0.25">
      <c r="A261" t="s">
        <v>26</v>
      </c>
      <c r="B261" t="s">
        <v>8</v>
      </c>
      <c r="C261">
        <v>-0.72323000000000004</v>
      </c>
      <c r="D261">
        <f t="shared" si="12"/>
        <v>0.72323000000000004</v>
      </c>
      <c r="E261" t="str">
        <f t="shared" si="13"/>
        <v>-1</v>
      </c>
      <c r="F261">
        <f t="shared" si="14"/>
        <v>0.27676999999999996</v>
      </c>
      <c r="G261" s="2" t="s">
        <v>67</v>
      </c>
      <c r="H261" s="2" t="s">
        <v>71</v>
      </c>
      <c r="I261" s="2" t="s">
        <v>49</v>
      </c>
      <c r="J261" s="2" t="s">
        <v>51</v>
      </c>
    </row>
    <row r="262" spans="1:10" x14ac:dyDescent="0.25">
      <c r="A262" t="s">
        <v>26</v>
      </c>
      <c r="B262" t="s">
        <v>10</v>
      </c>
      <c r="C262">
        <v>-0.58167000000000002</v>
      </c>
      <c r="D262">
        <f t="shared" si="12"/>
        <v>0.58167000000000002</v>
      </c>
      <c r="E262" t="str">
        <f t="shared" si="13"/>
        <v>-1</v>
      </c>
      <c r="F262">
        <f t="shared" si="14"/>
        <v>0.41832999999999998</v>
      </c>
      <c r="G262" s="2" t="s">
        <v>67</v>
      </c>
      <c r="H262" s="2" t="s">
        <v>71</v>
      </c>
      <c r="I262" s="2" t="s">
        <v>49</v>
      </c>
      <c r="J262" s="2" t="s">
        <v>52</v>
      </c>
    </row>
    <row r="263" spans="1:10" x14ac:dyDescent="0.25">
      <c r="A263" t="s">
        <v>26</v>
      </c>
      <c r="B263" t="s">
        <v>11</v>
      </c>
      <c r="C263">
        <v>-0.79232999999999998</v>
      </c>
      <c r="D263">
        <f t="shared" si="12"/>
        <v>0.79232999999999998</v>
      </c>
      <c r="E263" t="str">
        <f t="shared" si="13"/>
        <v>-1</v>
      </c>
      <c r="F263">
        <f t="shared" si="14"/>
        <v>0.20767000000000002</v>
      </c>
      <c r="G263" s="2" t="s">
        <v>67</v>
      </c>
      <c r="H263" s="2" t="s">
        <v>71</v>
      </c>
      <c r="I263" s="2" t="s">
        <v>49</v>
      </c>
      <c r="J263" s="2" t="s">
        <v>53</v>
      </c>
    </row>
    <row r="264" spans="1:10" x14ac:dyDescent="0.25">
      <c r="A264" t="s">
        <v>26</v>
      </c>
      <c r="B264" t="s">
        <v>13</v>
      </c>
      <c r="C264">
        <v>-0.80076999999999998</v>
      </c>
      <c r="D264">
        <f t="shared" si="12"/>
        <v>0.80076999999999998</v>
      </c>
      <c r="E264" t="str">
        <f t="shared" si="13"/>
        <v>-1</v>
      </c>
      <c r="F264">
        <f t="shared" si="14"/>
        <v>0.19923000000000002</v>
      </c>
      <c r="G264" s="2" t="s">
        <v>67</v>
      </c>
      <c r="H264" s="2" t="s">
        <v>71</v>
      </c>
      <c r="I264" s="2" t="s">
        <v>49</v>
      </c>
      <c r="J264" s="2" t="s">
        <v>54</v>
      </c>
    </row>
    <row r="265" spans="1:10" x14ac:dyDescent="0.25">
      <c r="A265" t="s">
        <v>26</v>
      </c>
      <c r="B265" t="s">
        <v>12</v>
      </c>
      <c r="C265">
        <v>-0.81240000000000001</v>
      </c>
      <c r="D265">
        <f t="shared" si="12"/>
        <v>0.81240000000000001</v>
      </c>
      <c r="E265" t="str">
        <f t="shared" si="13"/>
        <v>-1</v>
      </c>
      <c r="F265">
        <f t="shared" si="14"/>
        <v>0.18759999999999999</v>
      </c>
      <c r="G265" s="2" t="s">
        <v>67</v>
      </c>
      <c r="H265" s="2" t="s">
        <v>71</v>
      </c>
      <c r="I265" s="2" t="s">
        <v>49</v>
      </c>
      <c r="J265" s="2" t="s">
        <v>55</v>
      </c>
    </row>
    <row r="266" spans="1:10" x14ac:dyDescent="0.25">
      <c r="A266" t="s">
        <v>26</v>
      </c>
      <c r="B266" t="s">
        <v>14</v>
      </c>
      <c r="C266">
        <v>-0.13972999999999999</v>
      </c>
      <c r="D266">
        <f t="shared" si="12"/>
        <v>0.13972999999999999</v>
      </c>
      <c r="E266" t="str">
        <f t="shared" si="13"/>
        <v>-1</v>
      </c>
      <c r="F266">
        <f t="shared" si="14"/>
        <v>0.86026999999999998</v>
      </c>
      <c r="G266" s="2" t="s">
        <v>67</v>
      </c>
      <c r="H266" s="2" t="s">
        <v>71</v>
      </c>
      <c r="I266" s="2" t="s">
        <v>56</v>
      </c>
      <c r="J266" s="2" t="s">
        <v>57</v>
      </c>
    </row>
    <row r="267" spans="1:10" x14ac:dyDescent="0.25">
      <c r="A267" t="s">
        <v>26</v>
      </c>
      <c r="B267" t="s">
        <v>15</v>
      </c>
      <c r="C267">
        <v>-9.9599999999999994E-2</v>
      </c>
      <c r="D267">
        <f t="shared" si="12"/>
        <v>9.9599999999999994E-2</v>
      </c>
      <c r="E267" t="str">
        <f t="shared" si="13"/>
        <v>-1</v>
      </c>
      <c r="F267">
        <f t="shared" si="14"/>
        <v>0.90039999999999998</v>
      </c>
      <c r="G267" s="2" t="s">
        <v>67</v>
      </c>
      <c r="H267" s="2" t="s">
        <v>71</v>
      </c>
      <c r="I267" s="2" t="s">
        <v>56</v>
      </c>
      <c r="J267" s="2" t="s">
        <v>58</v>
      </c>
    </row>
    <row r="268" spans="1:10" x14ac:dyDescent="0.25">
      <c r="A268" t="s">
        <v>26</v>
      </c>
      <c r="B268" t="s">
        <v>16</v>
      </c>
      <c r="C268">
        <v>-0.55893000000000004</v>
      </c>
      <c r="D268">
        <f t="shared" si="12"/>
        <v>0.55893000000000004</v>
      </c>
      <c r="E268" t="str">
        <f t="shared" si="13"/>
        <v>-1</v>
      </c>
      <c r="F268">
        <f t="shared" si="14"/>
        <v>0.44106999999999996</v>
      </c>
      <c r="G268" s="2" t="s">
        <v>67</v>
      </c>
      <c r="H268" s="2" t="s">
        <v>71</v>
      </c>
      <c r="I268" s="2" t="s">
        <v>56</v>
      </c>
      <c r="J268" s="2" t="s">
        <v>59</v>
      </c>
    </row>
    <row r="269" spans="1:10" x14ac:dyDescent="0.25">
      <c r="A269" t="s">
        <v>26</v>
      </c>
      <c r="B269" t="s">
        <v>17</v>
      </c>
      <c r="C269">
        <v>-0.25840000000000002</v>
      </c>
      <c r="D269">
        <f t="shared" si="12"/>
        <v>0.25840000000000002</v>
      </c>
      <c r="E269" t="str">
        <f t="shared" si="13"/>
        <v>-1</v>
      </c>
      <c r="F269">
        <f t="shared" si="14"/>
        <v>0.74160000000000004</v>
      </c>
      <c r="G269" s="2" t="s">
        <v>67</v>
      </c>
      <c r="H269" s="2" t="s">
        <v>71</v>
      </c>
      <c r="I269" s="2" t="s">
        <v>56</v>
      </c>
      <c r="J269" s="2" t="s">
        <v>60</v>
      </c>
    </row>
    <row r="270" spans="1:10" x14ac:dyDescent="0.25">
      <c r="A270" t="s">
        <v>26</v>
      </c>
      <c r="B270" t="s">
        <v>31</v>
      </c>
      <c r="C270">
        <v>0.23180000000000001</v>
      </c>
      <c r="D270">
        <f t="shared" si="12"/>
        <v>0.23180000000000001</v>
      </c>
      <c r="E270" t="str">
        <f t="shared" si="13"/>
        <v>1</v>
      </c>
      <c r="F270">
        <f t="shared" si="14"/>
        <v>0.76819999999999999</v>
      </c>
      <c r="G270" s="2" t="s">
        <v>67</v>
      </c>
      <c r="H270" s="2" t="s">
        <v>71</v>
      </c>
      <c r="I270" s="2" t="s">
        <v>56</v>
      </c>
      <c r="J270" s="2" t="s">
        <v>61</v>
      </c>
    </row>
    <row r="271" spans="1:10" x14ac:dyDescent="0.25">
      <c r="A271" t="s">
        <v>26</v>
      </c>
      <c r="B271" t="s">
        <v>19</v>
      </c>
      <c r="C271">
        <v>-0.2016</v>
      </c>
      <c r="D271">
        <f t="shared" si="12"/>
        <v>0.2016</v>
      </c>
      <c r="E271" t="str">
        <f t="shared" si="13"/>
        <v>-1</v>
      </c>
      <c r="F271">
        <f t="shared" si="14"/>
        <v>0.7984</v>
      </c>
      <c r="G271" s="2" t="s">
        <v>67</v>
      </c>
      <c r="H271" s="2" t="s">
        <v>71</v>
      </c>
      <c r="I271" s="2" t="s">
        <v>56</v>
      </c>
      <c r="J271" s="2" t="s">
        <v>62</v>
      </c>
    </row>
    <row r="272" spans="1:10" x14ac:dyDescent="0.25">
      <c r="A272" t="s">
        <v>26</v>
      </c>
      <c r="B272" t="s">
        <v>18</v>
      </c>
      <c r="C272">
        <v>-3.0329999999999999E-2</v>
      </c>
      <c r="D272">
        <f t="shared" si="12"/>
        <v>3.0329999999999999E-2</v>
      </c>
      <c r="E272" t="str">
        <f t="shared" si="13"/>
        <v>-1</v>
      </c>
      <c r="F272">
        <f t="shared" si="14"/>
        <v>0.96967000000000003</v>
      </c>
      <c r="G272" s="2" t="s">
        <v>67</v>
      </c>
      <c r="H272" s="2" t="s">
        <v>71</v>
      </c>
      <c r="I272" s="2" t="s">
        <v>56</v>
      </c>
      <c r="J272" s="2" t="s">
        <v>63</v>
      </c>
    </row>
    <row r="273" spans="1:10" x14ac:dyDescent="0.25">
      <c r="A273" t="s">
        <v>26</v>
      </c>
      <c r="B273" t="s">
        <v>20</v>
      </c>
      <c r="C273">
        <v>-0.86980000000000002</v>
      </c>
      <c r="D273">
        <f t="shared" si="12"/>
        <v>0.86980000000000002</v>
      </c>
      <c r="E273" t="str">
        <f t="shared" si="13"/>
        <v>-1</v>
      </c>
      <c r="F273">
        <f t="shared" si="14"/>
        <v>0.13019999999999998</v>
      </c>
      <c r="G273" s="2" t="s">
        <v>67</v>
      </c>
      <c r="H273" s="2" t="s">
        <v>71</v>
      </c>
      <c r="I273" s="2" t="s">
        <v>64</v>
      </c>
      <c r="J273" s="2" t="s">
        <v>65</v>
      </c>
    </row>
    <row r="274" spans="1:10" x14ac:dyDescent="0.25">
      <c r="A274" t="s">
        <v>26</v>
      </c>
      <c r="B274" t="s">
        <v>22</v>
      </c>
      <c r="C274">
        <v>-0.69850000000000001</v>
      </c>
      <c r="D274">
        <f t="shared" si="12"/>
        <v>0.69850000000000001</v>
      </c>
      <c r="E274" t="str">
        <f t="shared" si="13"/>
        <v>-1</v>
      </c>
      <c r="F274">
        <f t="shared" si="14"/>
        <v>0.30149999999999999</v>
      </c>
      <c r="G274" s="2" t="s">
        <v>67</v>
      </c>
      <c r="H274" s="2" t="s">
        <v>71</v>
      </c>
      <c r="I274" s="2" t="s">
        <v>64</v>
      </c>
      <c r="J274" s="2" t="s">
        <v>66</v>
      </c>
    </row>
    <row r="275" spans="1:10" x14ac:dyDescent="0.25">
      <c r="A275" t="s">
        <v>26</v>
      </c>
      <c r="B275" t="s">
        <v>23</v>
      </c>
      <c r="C275">
        <v>0.43697000000000003</v>
      </c>
      <c r="D275">
        <f t="shared" si="12"/>
        <v>0.43697000000000003</v>
      </c>
      <c r="E275" t="str">
        <f t="shared" si="13"/>
        <v>1</v>
      </c>
      <c r="F275">
        <f t="shared" si="14"/>
        <v>0.56302999999999992</v>
      </c>
      <c r="G275" s="2" t="s">
        <v>67</v>
      </c>
      <c r="H275" s="2" t="s">
        <v>71</v>
      </c>
      <c r="I275" s="2" t="s">
        <v>67</v>
      </c>
      <c r="J275" s="2" t="s">
        <v>68</v>
      </c>
    </row>
    <row r="276" spans="1:10" x14ac:dyDescent="0.25">
      <c r="A276" t="s">
        <v>26</v>
      </c>
      <c r="B276" t="s">
        <v>24</v>
      </c>
      <c r="C276">
        <v>0.37783</v>
      </c>
      <c r="D276">
        <f t="shared" si="12"/>
        <v>0.37783</v>
      </c>
      <c r="E276" t="str">
        <f t="shared" si="13"/>
        <v>1</v>
      </c>
      <c r="F276">
        <f t="shared" si="14"/>
        <v>0.62217</v>
      </c>
      <c r="G276" s="2" t="s">
        <v>67</v>
      </c>
      <c r="H276" s="2" t="s">
        <v>71</v>
      </c>
      <c r="I276" s="2" t="s">
        <v>67</v>
      </c>
      <c r="J276" s="2" t="s">
        <v>69</v>
      </c>
    </row>
    <row r="277" spans="1:10" x14ac:dyDescent="0.25">
      <c r="A277" t="s">
        <v>26</v>
      </c>
      <c r="B277" t="s">
        <v>25</v>
      </c>
      <c r="C277">
        <v>0.4446</v>
      </c>
      <c r="D277">
        <f t="shared" si="12"/>
        <v>0.4446</v>
      </c>
      <c r="E277" t="str">
        <f t="shared" si="13"/>
        <v>1</v>
      </c>
      <c r="F277">
        <f t="shared" si="14"/>
        <v>0.5554</v>
      </c>
      <c r="G277" s="2" t="s">
        <v>67</v>
      </c>
      <c r="H277" s="2" t="s">
        <v>71</v>
      </c>
      <c r="I277" s="2" t="s">
        <v>67</v>
      </c>
      <c r="J277" s="2" t="s">
        <v>70</v>
      </c>
    </row>
    <row r="278" spans="1:10" x14ac:dyDescent="0.25">
      <c r="A278" t="s">
        <v>27</v>
      </c>
      <c r="B278" t="s">
        <v>7</v>
      </c>
      <c r="C278">
        <v>-0.77122999999999997</v>
      </c>
      <c r="D278">
        <f t="shared" si="12"/>
        <v>0.77122999999999997</v>
      </c>
      <c r="E278" t="str">
        <f t="shared" si="13"/>
        <v>-1</v>
      </c>
      <c r="F278">
        <f t="shared" si="14"/>
        <v>0.22877000000000003</v>
      </c>
      <c r="G278" s="2" t="s">
        <v>67</v>
      </c>
      <c r="H278" s="2" t="s">
        <v>72</v>
      </c>
      <c r="I278" s="2" t="s">
        <v>43</v>
      </c>
      <c r="J278" s="2" t="s">
        <v>45</v>
      </c>
    </row>
    <row r="279" spans="1:10" x14ac:dyDescent="0.25">
      <c r="A279" t="s">
        <v>27</v>
      </c>
      <c r="B279" t="s">
        <v>6</v>
      </c>
      <c r="C279">
        <v>-0.80069999999999997</v>
      </c>
      <c r="D279">
        <f t="shared" si="12"/>
        <v>0.80069999999999997</v>
      </c>
      <c r="E279" t="str">
        <f t="shared" si="13"/>
        <v>-1</v>
      </c>
      <c r="F279">
        <f t="shared" si="14"/>
        <v>0.19930000000000003</v>
      </c>
      <c r="G279" s="2" t="s">
        <v>67</v>
      </c>
      <c r="H279" s="2" t="s">
        <v>72</v>
      </c>
      <c r="I279" s="2" t="s">
        <v>43</v>
      </c>
      <c r="J279" s="2" t="s">
        <v>44</v>
      </c>
    </row>
    <row r="280" spans="1:10" x14ac:dyDescent="0.25">
      <c r="A280" t="s">
        <v>27</v>
      </c>
      <c r="B280" t="s">
        <v>29</v>
      </c>
      <c r="C280">
        <v>0.3725</v>
      </c>
      <c r="D280">
        <f t="shared" si="12"/>
        <v>0.3725</v>
      </c>
      <c r="E280" t="str">
        <f t="shared" si="13"/>
        <v>1</v>
      </c>
      <c r="F280">
        <f t="shared" si="14"/>
        <v>0.62749999999999995</v>
      </c>
      <c r="G280" s="2" t="s">
        <v>67</v>
      </c>
      <c r="H280" s="2" t="s">
        <v>72</v>
      </c>
      <c r="I280" s="2" t="s">
        <v>43</v>
      </c>
      <c r="J280" s="2" t="s">
        <v>46</v>
      </c>
    </row>
    <row r="281" spans="1:10" x14ac:dyDescent="0.25">
      <c r="A281" t="s">
        <v>27</v>
      </c>
      <c r="B281" t="s">
        <v>21</v>
      </c>
      <c r="C281">
        <v>7.8829999999999997E-2</v>
      </c>
      <c r="D281">
        <f t="shared" si="12"/>
        <v>7.8829999999999997E-2</v>
      </c>
      <c r="E281" t="str">
        <f t="shared" si="13"/>
        <v>1</v>
      </c>
      <c r="F281">
        <f t="shared" si="14"/>
        <v>0.92117000000000004</v>
      </c>
      <c r="G281" s="2" t="s">
        <v>67</v>
      </c>
      <c r="H281" s="2" t="s">
        <v>72</v>
      </c>
      <c r="I281" s="2" t="s">
        <v>43</v>
      </c>
      <c r="J281" s="2" t="s">
        <v>47</v>
      </c>
    </row>
    <row r="282" spans="1:10" x14ac:dyDescent="0.25">
      <c r="A282" t="s">
        <v>27</v>
      </c>
      <c r="B282" t="s">
        <v>30</v>
      </c>
      <c r="C282">
        <v>-0.50566999999999995</v>
      </c>
      <c r="D282">
        <f t="shared" si="12"/>
        <v>0.50566999999999995</v>
      </c>
      <c r="E282" t="str">
        <f t="shared" si="13"/>
        <v>-1</v>
      </c>
      <c r="F282">
        <f t="shared" si="14"/>
        <v>0.49433000000000005</v>
      </c>
      <c r="G282" s="2" t="s">
        <v>67</v>
      </c>
      <c r="H282" s="2" t="s">
        <v>72</v>
      </c>
      <c r="I282" s="2" t="s">
        <v>43</v>
      </c>
      <c r="J282" s="2" t="s">
        <v>48</v>
      </c>
    </row>
    <row r="283" spans="1:10" x14ac:dyDescent="0.25">
      <c r="A283" t="s">
        <v>27</v>
      </c>
      <c r="B283" t="s">
        <v>9</v>
      </c>
      <c r="C283">
        <v>0.64949999999999997</v>
      </c>
      <c r="D283">
        <f t="shared" si="12"/>
        <v>0.64949999999999997</v>
      </c>
      <c r="E283" t="str">
        <f t="shared" si="13"/>
        <v>1</v>
      </c>
      <c r="F283">
        <f t="shared" si="14"/>
        <v>0.35050000000000003</v>
      </c>
      <c r="G283" s="2" t="s">
        <v>67</v>
      </c>
      <c r="H283" s="2" t="s">
        <v>72</v>
      </c>
      <c r="I283" s="2" t="s">
        <v>49</v>
      </c>
      <c r="J283" s="2" t="s">
        <v>50</v>
      </c>
    </row>
    <row r="284" spans="1:10" x14ac:dyDescent="0.25">
      <c r="A284" t="s">
        <v>27</v>
      </c>
      <c r="B284" t="s">
        <v>8</v>
      </c>
      <c r="C284">
        <v>0.75543000000000005</v>
      </c>
      <c r="D284">
        <f t="shared" si="12"/>
        <v>0.75543000000000005</v>
      </c>
      <c r="E284" t="str">
        <f t="shared" si="13"/>
        <v>1</v>
      </c>
      <c r="F284">
        <f t="shared" si="14"/>
        <v>0.24456999999999995</v>
      </c>
      <c r="G284" s="2" t="s">
        <v>67</v>
      </c>
      <c r="H284" s="2" t="s">
        <v>72</v>
      </c>
      <c r="I284" s="2" t="s">
        <v>49</v>
      </c>
      <c r="J284" s="2" t="s">
        <v>51</v>
      </c>
    </row>
    <row r="285" spans="1:10" x14ac:dyDescent="0.25">
      <c r="A285" t="s">
        <v>27</v>
      </c>
      <c r="B285" t="s">
        <v>10</v>
      </c>
      <c r="C285">
        <v>0.81216999999999995</v>
      </c>
      <c r="D285">
        <f t="shared" si="12"/>
        <v>0.81216999999999995</v>
      </c>
      <c r="E285" t="str">
        <f t="shared" si="13"/>
        <v>1</v>
      </c>
      <c r="F285">
        <f t="shared" si="14"/>
        <v>0.18783000000000005</v>
      </c>
      <c r="G285" s="2" t="s">
        <v>67</v>
      </c>
      <c r="H285" s="2" t="s">
        <v>72</v>
      </c>
      <c r="I285" s="2" t="s">
        <v>49</v>
      </c>
      <c r="J285" s="2" t="s">
        <v>52</v>
      </c>
    </row>
    <row r="286" spans="1:10" x14ac:dyDescent="0.25">
      <c r="A286" t="s">
        <v>27</v>
      </c>
      <c r="B286" t="s">
        <v>11</v>
      </c>
      <c r="C286">
        <v>0.45123000000000002</v>
      </c>
      <c r="D286">
        <f t="shared" si="12"/>
        <v>0.45123000000000002</v>
      </c>
      <c r="E286" t="str">
        <f t="shared" si="13"/>
        <v>1</v>
      </c>
      <c r="F286">
        <f t="shared" si="14"/>
        <v>0.54876999999999998</v>
      </c>
      <c r="G286" s="2" t="s">
        <v>67</v>
      </c>
      <c r="H286" s="2" t="s">
        <v>72</v>
      </c>
      <c r="I286" s="2" t="s">
        <v>49</v>
      </c>
      <c r="J286" s="2" t="s">
        <v>53</v>
      </c>
    </row>
    <row r="287" spans="1:10" x14ac:dyDescent="0.25">
      <c r="A287" t="s">
        <v>27</v>
      </c>
      <c r="B287" t="s">
        <v>13</v>
      </c>
      <c r="C287">
        <v>0.39867000000000002</v>
      </c>
      <c r="D287">
        <f t="shared" si="12"/>
        <v>0.39867000000000002</v>
      </c>
      <c r="E287" t="str">
        <f t="shared" si="13"/>
        <v>1</v>
      </c>
      <c r="F287">
        <f t="shared" si="14"/>
        <v>0.60132999999999992</v>
      </c>
      <c r="G287" s="2" t="s">
        <v>67</v>
      </c>
      <c r="H287" s="2" t="s">
        <v>72</v>
      </c>
      <c r="I287" s="2" t="s">
        <v>49</v>
      </c>
      <c r="J287" s="2" t="s">
        <v>54</v>
      </c>
    </row>
    <row r="288" spans="1:10" x14ac:dyDescent="0.25">
      <c r="A288" t="s">
        <v>27</v>
      </c>
      <c r="B288" t="s">
        <v>12</v>
      </c>
      <c r="C288">
        <v>0.63227</v>
      </c>
      <c r="D288">
        <f t="shared" si="12"/>
        <v>0.63227</v>
      </c>
      <c r="E288" t="str">
        <f t="shared" si="13"/>
        <v>1</v>
      </c>
      <c r="F288">
        <f t="shared" si="14"/>
        <v>0.36773</v>
      </c>
      <c r="G288" s="2" t="s">
        <v>67</v>
      </c>
      <c r="H288" s="2" t="s">
        <v>72</v>
      </c>
      <c r="I288" s="2" t="s">
        <v>49</v>
      </c>
      <c r="J288" s="2" t="s">
        <v>55</v>
      </c>
    </row>
    <row r="289" spans="1:10" x14ac:dyDescent="0.25">
      <c r="A289" t="s">
        <v>27</v>
      </c>
      <c r="B289" t="s">
        <v>14</v>
      </c>
      <c r="C289">
        <v>0.89587000000000006</v>
      </c>
      <c r="D289">
        <f t="shared" si="12"/>
        <v>0.89587000000000006</v>
      </c>
      <c r="E289" t="str">
        <f t="shared" si="13"/>
        <v>1</v>
      </c>
      <c r="F289">
        <f t="shared" si="14"/>
        <v>0.10412999999999994</v>
      </c>
      <c r="G289" s="2" t="s">
        <v>67</v>
      </c>
      <c r="H289" s="2" t="s">
        <v>72</v>
      </c>
      <c r="I289" s="2" t="s">
        <v>56</v>
      </c>
      <c r="J289" s="2" t="s">
        <v>57</v>
      </c>
    </row>
    <row r="290" spans="1:10" x14ac:dyDescent="0.25">
      <c r="A290" t="s">
        <v>27</v>
      </c>
      <c r="B290" t="s">
        <v>15</v>
      </c>
      <c r="C290">
        <v>0.87497000000000003</v>
      </c>
      <c r="D290">
        <f t="shared" si="12"/>
        <v>0.87497000000000003</v>
      </c>
      <c r="E290" t="str">
        <f t="shared" si="13"/>
        <v>1</v>
      </c>
      <c r="F290">
        <f t="shared" si="14"/>
        <v>0.12502999999999997</v>
      </c>
      <c r="G290" s="2" t="s">
        <v>67</v>
      </c>
      <c r="H290" s="2" t="s">
        <v>72</v>
      </c>
      <c r="I290" s="2" t="s">
        <v>56</v>
      </c>
      <c r="J290" s="2" t="s">
        <v>58</v>
      </c>
    </row>
    <row r="291" spans="1:10" x14ac:dyDescent="0.25">
      <c r="A291" t="s">
        <v>27</v>
      </c>
      <c r="B291" t="s">
        <v>16</v>
      </c>
      <c r="C291">
        <v>0.68340000000000001</v>
      </c>
      <c r="D291">
        <f t="shared" si="12"/>
        <v>0.68340000000000001</v>
      </c>
      <c r="E291" t="str">
        <f t="shared" si="13"/>
        <v>1</v>
      </c>
      <c r="F291">
        <f t="shared" si="14"/>
        <v>0.31659999999999999</v>
      </c>
      <c r="G291" s="2" t="s">
        <v>67</v>
      </c>
      <c r="H291" s="2" t="s">
        <v>72</v>
      </c>
      <c r="I291" s="2" t="s">
        <v>56</v>
      </c>
      <c r="J291" s="2" t="s">
        <v>59</v>
      </c>
    </row>
    <row r="292" spans="1:10" x14ac:dyDescent="0.25">
      <c r="A292" t="s">
        <v>27</v>
      </c>
      <c r="B292" t="s">
        <v>17</v>
      </c>
      <c r="C292">
        <v>0.83457000000000003</v>
      </c>
      <c r="D292">
        <f t="shared" si="12"/>
        <v>0.83457000000000003</v>
      </c>
      <c r="E292" t="str">
        <f t="shared" si="13"/>
        <v>1</v>
      </c>
      <c r="F292">
        <f t="shared" si="14"/>
        <v>0.16542999999999997</v>
      </c>
      <c r="G292" s="2" t="s">
        <v>67</v>
      </c>
      <c r="H292" s="2" t="s">
        <v>72</v>
      </c>
      <c r="I292" s="2" t="s">
        <v>56</v>
      </c>
      <c r="J292" s="2" t="s">
        <v>60</v>
      </c>
    </row>
    <row r="293" spans="1:10" x14ac:dyDescent="0.25">
      <c r="A293" t="s">
        <v>27</v>
      </c>
      <c r="B293" t="s">
        <v>31</v>
      </c>
      <c r="C293">
        <v>0.43886999999999998</v>
      </c>
      <c r="D293">
        <f t="shared" si="12"/>
        <v>0.43886999999999998</v>
      </c>
      <c r="E293" t="str">
        <f t="shared" si="13"/>
        <v>1</v>
      </c>
      <c r="F293">
        <f t="shared" si="14"/>
        <v>0.56113000000000002</v>
      </c>
      <c r="G293" s="2" t="s">
        <v>67</v>
      </c>
      <c r="H293" s="2" t="s">
        <v>72</v>
      </c>
      <c r="I293" s="2" t="s">
        <v>56</v>
      </c>
      <c r="J293" s="2" t="s">
        <v>61</v>
      </c>
    </row>
    <row r="294" spans="1:10" x14ac:dyDescent="0.25">
      <c r="A294" t="s">
        <v>27</v>
      </c>
      <c r="B294" t="s">
        <v>19</v>
      </c>
      <c r="C294">
        <v>0.75849999999999995</v>
      </c>
      <c r="D294">
        <f t="shared" si="12"/>
        <v>0.75849999999999995</v>
      </c>
      <c r="E294" t="str">
        <f t="shared" si="13"/>
        <v>1</v>
      </c>
      <c r="F294">
        <f t="shared" si="14"/>
        <v>0.24150000000000005</v>
      </c>
      <c r="G294" s="2" t="s">
        <v>67</v>
      </c>
      <c r="H294" s="2" t="s">
        <v>72</v>
      </c>
      <c r="I294" s="2" t="s">
        <v>56</v>
      </c>
      <c r="J294" s="2" t="s">
        <v>62</v>
      </c>
    </row>
    <row r="295" spans="1:10" x14ac:dyDescent="0.25">
      <c r="A295" t="s">
        <v>27</v>
      </c>
      <c r="B295" t="s">
        <v>18</v>
      </c>
      <c r="C295">
        <v>0.67547000000000001</v>
      </c>
      <c r="D295">
        <f t="shared" si="12"/>
        <v>0.67547000000000001</v>
      </c>
      <c r="E295" t="str">
        <f t="shared" si="13"/>
        <v>1</v>
      </c>
      <c r="F295">
        <f t="shared" si="14"/>
        <v>0.32452999999999999</v>
      </c>
      <c r="G295" s="2" t="s">
        <v>67</v>
      </c>
      <c r="H295" s="2" t="s">
        <v>72</v>
      </c>
      <c r="I295" s="2" t="s">
        <v>56</v>
      </c>
      <c r="J295" s="2" t="s">
        <v>63</v>
      </c>
    </row>
    <row r="296" spans="1:10" x14ac:dyDescent="0.25">
      <c r="A296" t="s">
        <v>27</v>
      </c>
      <c r="B296" t="s">
        <v>20</v>
      </c>
      <c r="C296">
        <v>0.37269999999999998</v>
      </c>
      <c r="D296">
        <f t="shared" si="12"/>
        <v>0.37269999999999998</v>
      </c>
      <c r="E296" t="str">
        <f t="shared" si="13"/>
        <v>1</v>
      </c>
      <c r="F296">
        <f t="shared" si="14"/>
        <v>0.62729999999999997</v>
      </c>
      <c r="G296" s="2" t="s">
        <v>67</v>
      </c>
      <c r="H296" s="2" t="s">
        <v>72</v>
      </c>
      <c r="I296" s="2" t="s">
        <v>64</v>
      </c>
      <c r="J296" s="2" t="s">
        <v>65</v>
      </c>
    </row>
    <row r="297" spans="1:10" x14ac:dyDescent="0.25">
      <c r="A297" t="s">
        <v>27</v>
      </c>
      <c r="B297" t="s">
        <v>22</v>
      </c>
      <c r="C297">
        <v>0.78942999999999997</v>
      </c>
      <c r="D297">
        <f t="shared" si="12"/>
        <v>0.78942999999999997</v>
      </c>
      <c r="E297" t="str">
        <f t="shared" si="13"/>
        <v>1</v>
      </c>
      <c r="F297">
        <f t="shared" si="14"/>
        <v>0.21057000000000003</v>
      </c>
      <c r="G297" s="2" t="s">
        <v>67</v>
      </c>
      <c r="H297" s="2" t="s">
        <v>72</v>
      </c>
      <c r="I297" s="2" t="s">
        <v>64</v>
      </c>
      <c r="J297" s="2" t="s">
        <v>66</v>
      </c>
    </row>
    <row r="298" spans="1:10" x14ac:dyDescent="0.25">
      <c r="A298" t="s">
        <v>27</v>
      </c>
      <c r="B298" t="s">
        <v>23</v>
      </c>
      <c r="C298">
        <v>-0.79317000000000004</v>
      </c>
      <c r="D298">
        <f t="shared" si="12"/>
        <v>0.79317000000000004</v>
      </c>
      <c r="E298" t="str">
        <f t="shared" si="13"/>
        <v>-1</v>
      </c>
      <c r="F298">
        <f t="shared" si="14"/>
        <v>0.20682999999999996</v>
      </c>
      <c r="G298" s="2" t="s">
        <v>67</v>
      </c>
      <c r="H298" s="2" t="s">
        <v>72</v>
      </c>
      <c r="I298" s="2" t="s">
        <v>67</v>
      </c>
      <c r="J298" s="2" t="s">
        <v>68</v>
      </c>
    </row>
    <row r="299" spans="1:10" x14ac:dyDescent="0.25">
      <c r="A299" t="s">
        <v>27</v>
      </c>
      <c r="B299" t="s">
        <v>24</v>
      </c>
      <c r="C299">
        <v>-0.87653000000000003</v>
      </c>
      <c r="D299">
        <f t="shared" si="12"/>
        <v>0.87653000000000003</v>
      </c>
      <c r="E299" t="str">
        <f t="shared" si="13"/>
        <v>-1</v>
      </c>
      <c r="F299">
        <f t="shared" si="14"/>
        <v>0.12346999999999997</v>
      </c>
      <c r="G299" s="2" t="s">
        <v>67</v>
      </c>
      <c r="H299" s="2" t="s">
        <v>72</v>
      </c>
      <c r="I299" s="2" t="s">
        <v>67</v>
      </c>
      <c r="J299" s="2" t="s">
        <v>69</v>
      </c>
    </row>
    <row r="300" spans="1:10" x14ac:dyDescent="0.25">
      <c r="A300" t="s">
        <v>27</v>
      </c>
      <c r="B300" t="s">
        <v>25</v>
      </c>
      <c r="C300">
        <v>-0.78147</v>
      </c>
      <c r="D300">
        <f t="shared" si="12"/>
        <v>0.78147</v>
      </c>
      <c r="E300" t="str">
        <f t="shared" si="13"/>
        <v>-1</v>
      </c>
      <c r="F300">
        <f t="shared" si="14"/>
        <v>0.21853</v>
      </c>
      <c r="G300" s="2" t="s">
        <v>67</v>
      </c>
      <c r="H300" s="2" t="s">
        <v>72</v>
      </c>
      <c r="I300" s="2" t="s">
        <v>67</v>
      </c>
      <c r="J300" s="2" t="s">
        <v>70</v>
      </c>
    </row>
    <row r="301" spans="1:10" x14ac:dyDescent="0.25">
      <c r="A301" t="s">
        <v>27</v>
      </c>
      <c r="B301" t="s">
        <v>26</v>
      </c>
      <c r="C301">
        <v>-0.31517000000000001</v>
      </c>
      <c r="D301">
        <f t="shared" si="12"/>
        <v>0.31517000000000001</v>
      </c>
      <c r="E301" t="str">
        <f t="shared" si="13"/>
        <v>-1</v>
      </c>
      <c r="F301">
        <f t="shared" si="14"/>
        <v>0.68483000000000005</v>
      </c>
      <c r="G301" s="2" t="s">
        <v>67</v>
      </c>
      <c r="H301" s="2" t="s">
        <v>72</v>
      </c>
      <c r="I301" s="2" t="s">
        <v>67</v>
      </c>
      <c r="J301" s="2" t="s">
        <v>71</v>
      </c>
    </row>
    <row r="302" spans="1:10" x14ac:dyDescent="0.25">
      <c r="A302" t="s">
        <v>28</v>
      </c>
      <c r="B302" t="s">
        <v>7</v>
      </c>
      <c r="C302">
        <v>0.69057000000000002</v>
      </c>
      <c r="D302">
        <f t="shared" si="12"/>
        <v>0.69057000000000002</v>
      </c>
      <c r="E302" t="str">
        <f t="shared" si="13"/>
        <v>1</v>
      </c>
      <c r="F302">
        <f t="shared" si="14"/>
        <v>0.30942999999999998</v>
      </c>
      <c r="G302" s="2" t="s">
        <v>67</v>
      </c>
      <c r="H302" s="2" t="s">
        <v>73</v>
      </c>
      <c r="I302" s="2" t="s">
        <v>43</v>
      </c>
      <c r="J302" s="2" t="s">
        <v>45</v>
      </c>
    </row>
    <row r="303" spans="1:10" x14ac:dyDescent="0.25">
      <c r="A303" t="s">
        <v>28</v>
      </c>
      <c r="B303" t="s">
        <v>6</v>
      </c>
      <c r="C303">
        <v>0.71072999999999997</v>
      </c>
      <c r="D303">
        <f t="shared" si="12"/>
        <v>0.71072999999999997</v>
      </c>
      <c r="E303" t="str">
        <f t="shared" si="13"/>
        <v>1</v>
      </c>
      <c r="F303">
        <f t="shared" si="14"/>
        <v>0.28927000000000003</v>
      </c>
      <c r="G303" s="2" t="s">
        <v>67</v>
      </c>
      <c r="H303" s="2" t="s">
        <v>73</v>
      </c>
      <c r="I303" s="2" t="s">
        <v>43</v>
      </c>
      <c r="J303" s="2" t="s">
        <v>44</v>
      </c>
    </row>
    <row r="304" spans="1:10" x14ac:dyDescent="0.25">
      <c r="A304" t="s">
        <v>28</v>
      </c>
      <c r="B304" t="s">
        <v>29</v>
      </c>
      <c r="C304">
        <v>-0.56667000000000001</v>
      </c>
      <c r="D304">
        <f t="shared" si="12"/>
        <v>0.56667000000000001</v>
      </c>
      <c r="E304" t="str">
        <f t="shared" si="13"/>
        <v>-1</v>
      </c>
      <c r="F304">
        <f t="shared" si="14"/>
        <v>0.43332999999999999</v>
      </c>
      <c r="G304" s="2" t="s">
        <v>67</v>
      </c>
      <c r="H304" s="2" t="s">
        <v>73</v>
      </c>
      <c r="I304" s="2" t="s">
        <v>43</v>
      </c>
      <c r="J304" s="2" t="s">
        <v>46</v>
      </c>
    </row>
    <row r="305" spans="1:10" x14ac:dyDescent="0.25">
      <c r="A305" t="s">
        <v>28</v>
      </c>
      <c r="B305" t="s">
        <v>21</v>
      </c>
      <c r="C305">
        <v>-0.27489999999999998</v>
      </c>
      <c r="D305">
        <f t="shared" si="12"/>
        <v>0.27489999999999998</v>
      </c>
      <c r="E305" t="str">
        <f t="shared" si="13"/>
        <v>-1</v>
      </c>
      <c r="F305">
        <f t="shared" si="14"/>
        <v>0.72510000000000008</v>
      </c>
      <c r="G305" s="2" t="s">
        <v>67</v>
      </c>
      <c r="H305" s="2" t="s">
        <v>73</v>
      </c>
      <c r="I305" s="2" t="s">
        <v>43</v>
      </c>
      <c r="J305" s="2" t="s">
        <v>47</v>
      </c>
    </row>
    <row r="306" spans="1:10" x14ac:dyDescent="0.25">
      <c r="A306" t="s">
        <v>28</v>
      </c>
      <c r="B306" t="s">
        <v>30</v>
      </c>
      <c r="C306">
        <v>0.45317000000000002</v>
      </c>
      <c r="D306">
        <f t="shared" si="12"/>
        <v>0.45317000000000002</v>
      </c>
      <c r="E306" t="str">
        <f t="shared" si="13"/>
        <v>1</v>
      </c>
      <c r="F306">
        <f t="shared" si="14"/>
        <v>0.54682999999999993</v>
      </c>
      <c r="G306" s="2" t="s">
        <v>67</v>
      </c>
      <c r="H306" s="2" t="s">
        <v>73</v>
      </c>
      <c r="I306" s="2" t="s">
        <v>43</v>
      </c>
      <c r="J306" s="2" t="s">
        <v>48</v>
      </c>
    </row>
    <row r="307" spans="1:10" x14ac:dyDescent="0.25">
      <c r="A307" t="s">
        <v>28</v>
      </c>
      <c r="B307" t="s">
        <v>9</v>
      </c>
      <c r="C307">
        <v>-0.73260000000000003</v>
      </c>
      <c r="D307">
        <f t="shared" si="12"/>
        <v>0.73260000000000003</v>
      </c>
      <c r="E307" t="str">
        <f t="shared" si="13"/>
        <v>-1</v>
      </c>
      <c r="F307">
        <f t="shared" si="14"/>
        <v>0.26739999999999997</v>
      </c>
      <c r="G307" s="2" t="s">
        <v>67</v>
      </c>
      <c r="H307" s="2" t="s">
        <v>73</v>
      </c>
      <c r="I307" s="2" t="s">
        <v>49</v>
      </c>
      <c r="J307" s="2" t="s">
        <v>50</v>
      </c>
    </row>
    <row r="308" spans="1:10" x14ac:dyDescent="0.25">
      <c r="A308" t="s">
        <v>28</v>
      </c>
      <c r="B308" t="s">
        <v>8</v>
      </c>
      <c r="C308">
        <v>-0.78722999999999999</v>
      </c>
      <c r="D308">
        <f t="shared" si="12"/>
        <v>0.78722999999999999</v>
      </c>
      <c r="E308" t="str">
        <f t="shared" si="13"/>
        <v>-1</v>
      </c>
      <c r="F308">
        <f t="shared" si="14"/>
        <v>0.21277000000000001</v>
      </c>
      <c r="G308" s="2" t="s">
        <v>67</v>
      </c>
      <c r="H308" s="2" t="s">
        <v>73</v>
      </c>
      <c r="I308" s="2" t="s">
        <v>49</v>
      </c>
      <c r="J308" s="2" t="s">
        <v>51</v>
      </c>
    </row>
    <row r="309" spans="1:10" x14ac:dyDescent="0.25">
      <c r="A309" t="s">
        <v>28</v>
      </c>
      <c r="B309" t="s">
        <v>10</v>
      </c>
      <c r="C309">
        <v>-0.78266999999999998</v>
      </c>
      <c r="D309">
        <f t="shared" si="12"/>
        <v>0.78266999999999998</v>
      </c>
      <c r="E309" t="str">
        <f t="shared" si="13"/>
        <v>-1</v>
      </c>
      <c r="F309">
        <f t="shared" si="14"/>
        <v>0.21733000000000002</v>
      </c>
      <c r="G309" s="2" t="s">
        <v>67</v>
      </c>
      <c r="H309" s="2" t="s">
        <v>73</v>
      </c>
      <c r="I309" s="2" t="s">
        <v>49</v>
      </c>
      <c r="J309" s="2" t="s">
        <v>52</v>
      </c>
    </row>
    <row r="310" spans="1:10" x14ac:dyDescent="0.25">
      <c r="A310" t="s">
        <v>28</v>
      </c>
      <c r="B310" t="s">
        <v>11</v>
      </c>
      <c r="C310">
        <v>-0.68389999999999995</v>
      </c>
      <c r="D310">
        <f t="shared" si="12"/>
        <v>0.68389999999999995</v>
      </c>
      <c r="E310" t="str">
        <f t="shared" si="13"/>
        <v>-1</v>
      </c>
      <c r="F310">
        <f t="shared" si="14"/>
        <v>0.31610000000000005</v>
      </c>
      <c r="G310" s="2" t="s">
        <v>67</v>
      </c>
      <c r="H310" s="2" t="s">
        <v>73</v>
      </c>
      <c r="I310" s="2" t="s">
        <v>49</v>
      </c>
      <c r="J310" s="2" t="s">
        <v>53</v>
      </c>
    </row>
    <row r="311" spans="1:10" x14ac:dyDescent="0.25">
      <c r="A311" t="s">
        <v>28</v>
      </c>
      <c r="B311" t="s">
        <v>13</v>
      </c>
      <c r="C311">
        <v>-0.54720000000000002</v>
      </c>
      <c r="D311">
        <f t="shared" si="12"/>
        <v>0.54720000000000002</v>
      </c>
      <c r="E311" t="str">
        <f t="shared" si="13"/>
        <v>-1</v>
      </c>
      <c r="F311">
        <f t="shared" si="14"/>
        <v>0.45279999999999998</v>
      </c>
      <c r="G311" s="2" t="s">
        <v>67</v>
      </c>
      <c r="H311" s="2" t="s">
        <v>73</v>
      </c>
      <c r="I311" s="2" t="s">
        <v>49</v>
      </c>
      <c r="J311" s="2" t="s">
        <v>54</v>
      </c>
    </row>
    <row r="312" spans="1:10" x14ac:dyDescent="0.25">
      <c r="A312" t="s">
        <v>28</v>
      </c>
      <c r="B312" t="s">
        <v>12</v>
      </c>
      <c r="C312">
        <v>-0.74546999999999997</v>
      </c>
      <c r="D312">
        <f t="shared" si="12"/>
        <v>0.74546999999999997</v>
      </c>
      <c r="E312" t="str">
        <f t="shared" si="13"/>
        <v>-1</v>
      </c>
      <c r="F312">
        <f t="shared" si="14"/>
        <v>0.25453000000000003</v>
      </c>
      <c r="G312" s="2" t="s">
        <v>67</v>
      </c>
      <c r="H312" s="2" t="s">
        <v>73</v>
      </c>
      <c r="I312" s="2" t="s">
        <v>49</v>
      </c>
      <c r="J312" s="2" t="s">
        <v>55</v>
      </c>
    </row>
    <row r="313" spans="1:10" x14ac:dyDescent="0.25">
      <c r="A313" t="s">
        <v>28</v>
      </c>
      <c r="B313" t="s">
        <v>14</v>
      </c>
      <c r="C313">
        <v>-0.72289999999999999</v>
      </c>
      <c r="D313">
        <f t="shared" si="12"/>
        <v>0.72289999999999999</v>
      </c>
      <c r="E313" t="str">
        <f t="shared" si="13"/>
        <v>-1</v>
      </c>
      <c r="F313">
        <f t="shared" si="14"/>
        <v>0.27710000000000001</v>
      </c>
      <c r="G313" s="2" t="s">
        <v>67</v>
      </c>
      <c r="H313" s="2" t="s">
        <v>73</v>
      </c>
      <c r="I313" s="2" t="s">
        <v>56</v>
      </c>
      <c r="J313" s="2" t="s">
        <v>57</v>
      </c>
    </row>
    <row r="314" spans="1:10" x14ac:dyDescent="0.25">
      <c r="A314" t="s">
        <v>28</v>
      </c>
      <c r="B314" t="s">
        <v>15</v>
      </c>
      <c r="C314">
        <v>-0.65042999999999995</v>
      </c>
      <c r="D314">
        <f t="shared" si="12"/>
        <v>0.65042999999999995</v>
      </c>
      <c r="E314" t="str">
        <f t="shared" si="13"/>
        <v>-1</v>
      </c>
      <c r="F314">
        <f t="shared" si="14"/>
        <v>0.34957000000000005</v>
      </c>
      <c r="G314" s="2" t="s">
        <v>67</v>
      </c>
      <c r="H314" s="2" t="s">
        <v>73</v>
      </c>
      <c r="I314" s="2" t="s">
        <v>56</v>
      </c>
      <c r="J314" s="2" t="s">
        <v>58</v>
      </c>
    </row>
    <row r="315" spans="1:10" x14ac:dyDescent="0.25">
      <c r="A315" t="s">
        <v>28</v>
      </c>
      <c r="B315" t="s">
        <v>16</v>
      </c>
      <c r="C315">
        <v>-0.72019999999999995</v>
      </c>
      <c r="D315">
        <f t="shared" si="12"/>
        <v>0.72019999999999995</v>
      </c>
      <c r="E315" t="str">
        <f t="shared" si="13"/>
        <v>-1</v>
      </c>
      <c r="F315">
        <f t="shared" si="14"/>
        <v>0.27980000000000005</v>
      </c>
      <c r="G315" s="2" t="s">
        <v>67</v>
      </c>
      <c r="H315" s="2" t="s">
        <v>73</v>
      </c>
      <c r="I315" s="2" t="s">
        <v>56</v>
      </c>
      <c r="J315" s="2" t="s">
        <v>59</v>
      </c>
    </row>
    <row r="316" spans="1:10" x14ac:dyDescent="0.25">
      <c r="A316" t="s">
        <v>28</v>
      </c>
      <c r="B316" t="s">
        <v>17</v>
      </c>
      <c r="C316">
        <v>-0.79276999999999997</v>
      </c>
      <c r="D316">
        <f t="shared" si="12"/>
        <v>0.79276999999999997</v>
      </c>
      <c r="E316" t="str">
        <f t="shared" si="13"/>
        <v>-1</v>
      </c>
      <c r="F316">
        <f t="shared" si="14"/>
        <v>0.20723000000000003</v>
      </c>
      <c r="G316" s="2" t="s">
        <v>67</v>
      </c>
      <c r="H316" s="2" t="s">
        <v>73</v>
      </c>
      <c r="I316" s="2" t="s">
        <v>56</v>
      </c>
      <c r="J316" s="2" t="s">
        <v>60</v>
      </c>
    </row>
    <row r="317" spans="1:10" x14ac:dyDescent="0.25">
      <c r="A317" t="s">
        <v>28</v>
      </c>
      <c r="B317" t="s">
        <v>31</v>
      </c>
      <c r="C317">
        <v>-0.42832999999999999</v>
      </c>
      <c r="D317">
        <f t="shared" si="12"/>
        <v>0.42832999999999999</v>
      </c>
      <c r="E317" t="str">
        <f t="shared" si="13"/>
        <v>-1</v>
      </c>
      <c r="F317">
        <f t="shared" si="14"/>
        <v>0.57167000000000001</v>
      </c>
      <c r="G317" s="2" t="s">
        <v>67</v>
      </c>
      <c r="H317" s="2" t="s">
        <v>73</v>
      </c>
      <c r="I317" s="2" t="s">
        <v>56</v>
      </c>
      <c r="J317" s="2" t="s">
        <v>61</v>
      </c>
    </row>
    <row r="318" spans="1:10" x14ac:dyDescent="0.25">
      <c r="A318" t="s">
        <v>28</v>
      </c>
      <c r="B318" t="s">
        <v>19</v>
      </c>
      <c r="C318">
        <v>-0.73716999999999999</v>
      </c>
      <c r="D318">
        <f t="shared" si="12"/>
        <v>0.73716999999999999</v>
      </c>
      <c r="E318" t="str">
        <f t="shared" si="13"/>
        <v>-1</v>
      </c>
      <c r="F318">
        <f t="shared" si="14"/>
        <v>0.26283000000000001</v>
      </c>
      <c r="G318" s="2" t="s">
        <v>67</v>
      </c>
      <c r="H318" s="2" t="s">
        <v>73</v>
      </c>
      <c r="I318" s="2" t="s">
        <v>56</v>
      </c>
      <c r="J318" s="2" t="s">
        <v>62</v>
      </c>
    </row>
    <row r="319" spans="1:10" x14ac:dyDescent="0.25">
      <c r="A319" t="s">
        <v>28</v>
      </c>
      <c r="B319" t="s">
        <v>18</v>
      </c>
      <c r="C319">
        <v>-0.65266999999999997</v>
      </c>
      <c r="D319">
        <f t="shared" si="12"/>
        <v>0.65266999999999997</v>
      </c>
      <c r="E319" t="str">
        <f t="shared" si="13"/>
        <v>-1</v>
      </c>
      <c r="F319">
        <f t="shared" si="14"/>
        <v>0.34733000000000003</v>
      </c>
      <c r="G319" s="2" t="s">
        <v>67</v>
      </c>
      <c r="H319" s="2" t="s">
        <v>73</v>
      </c>
      <c r="I319" s="2" t="s">
        <v>56</v>
      </c>
      <c r="J319" s="2" t="s">
        <v>63</v>
      </c>
    </row>
    <row r="320" spans="1:10" x14ac:dyDescent="0.25">
      <c r="A320" t="s">
        <v>28</v>
      </c>
      <c r="B320" t="s">
        <v>20</v>
      </c>
      <c r="C320">
        <v>-0.47320000000000001</v>
      </c>
      <c r="D320">
        <f t="shared" si="12"/>
        <v>0.47320000000000001</v>
      </c>
      <c r="E320" t="str">
        <f t="shared" si="13"/>
        <v>-1</v>
      </c>
      <c r="F320">
        <f t="shared" si="14"/>
        <v>0.52679999999999993</v>
      </c>
      <c r="G320" s="2" t="s">
        <v>67</v>
      </c>
      <c r="H320" s="2" t="s">
        <v>73</v>
      </c>
      <c r="I320" s="2" t="s">
        <v>64</v>
      </c>
      <c r="J320" s="2" t="s">
        <v>65</v>
      </c>
    </row>
    <row r="321" spans="1:10" x14ac:dyDescent="0.25">
      <c r="A321" t="s">
        <v>28</v>
      </c>
      <c r="B321" t="s">
        <v>22</v>
      </c>
      <c r="C321">
        <v>-0.84197</v>
      </c>
      <c r="D321">
        <f t="shared" si="12"/>
        <v>0.84197</v>
      </c>
      <c r="E321" t="str">
        <f t="shared" si="13"/>
        <v>-1</v>
      </c>
      <c r="F321">
        <f t="shared" si="14"/>
        <v>0.15803</v>
      </c>
      <c r="G321" s="2" t="s">
        <v>67</v>
      </c>
      <c r="H321" s="2" t="s">
        <v>73</v>
      </c>
      <c r="I321" s="2" t="s">
        <v>64</v>
      </c>
      <c r="J321" s="2" t="s">
        <v>66</v>
      </c>
    </row>
    <row r="322" spans="1:10" x14ac:dyDescent="0.25">
      <c r="A322" t="s">
        <v>28</v>
      </c>
      <c r="B322" t="s">
        <v>23</v>
      </c>
      <c r="C322">
        <v>0.90517000000000003</v>
      </c>
      <c r="D322">
        <f t="shared" si="12"/>
        <v>0.90517000000000003</v>
      </c>
      <c r="E322" t="str">
        <f t="shared" si="13"/>
        <v>1</v>
      </c>
      <c r="F322">
        <f t="shared" si="14"/>
        <v>9.482999999999997E-2</v>
      </c>
      <c r="G322" s="2" t="s">
        <v>67</v>
      </c>
      <c r="H322" s="2" t="s">
        <v>73</v>
      </c>
      <c r="I322" s="2" t="s">
        <v>67</v>
      </c>
      <c r="J322" s="2" t="s">
        <v>68</v>
      </c>
    </row>
    <row r="323" spans="1:10" x14ac:dyDescent="0.25">
      <c r="A323" t="s">
        <v>28</v>
      </c>
      <c r="B323" t="s">
        <v>24</v>
      </c>
      <c r="C323">
        <v>0.92206999999999995</v>
      </c>
      <c r="D323">
        <f t="shared" ref="D323:D326" si="15">ABS(C323)</f>
        <v>0.92206999999999995</v>
      </c>
      <c r="E323" t="str">
        <f t="shared" ref="E323:E326" si="16">IF(C323&gt;0, "1","-1")</f>
        <v>1</v>
      </c>
      <c r="F323">
        <f t="shared" ref="F323:F326" si="17">1-D323</f>
        <v>7.7930000000000055E-2</v>
      </c>
      <c r="G323" s="2" t="s">
        <v>67</v>
      </c>
      <c r="H323" s="2" t="s">
        <v>73</v>
      </c>
      <c r="I323" s="2" t="s">
        <v>67</v>
      </c>
      <c r="J323" s="2" t="s">
        <v>69</v>
      </c>
    </row>
    <row r="324" spans="1:10" x14ac:dyDescent="0.25">
      <c r="A324" t="s">
        <v>28</v>
      </c>
      <c r="B324" t="s">
        <v>25</v>
      </c>
      <c r="C324">
        <v>0.95323000000000002</v>
      </c>
      <c r="D324">
        <f t="shared" si="15"/>
        <v>0.95323000000000002</v>
      </c>
      <c r="E324" t="str">
        <f t="shared" si="16"/>
        <v>1</v>
      </c>
      <c r="F324">
        <f t="shared" si="17"/>
        <v>4.6769999999999978E-2</v>
      </c>
      <c r="G324" s="2" t="s">
        <v>67</v>
      </c>
      <c r="H324" s="2" t="s">
        <v>73</v>
      </c>
      <c r="I324" s="2" t="s">
        <v>67</v>
      </c>
      <c r="J324" s="2" t="s">
        <v>70</v>
      </c>
    </row>
    <row r="325" spans="1:10" x14ac:dyDescent="0.25">
      <c r="A325" t="s">
        <v>28</v>
      </c>
      <c r="B325" t="s">
        <v>26</v>
      </c>
      <c r="C325">
        <v>0.47456999999999999</v>
      </c>
      <c r="D325">
        <f t="shared" si="15"/>
        <v>0.47456999999999999</v>
      </c>
      <c r="E325" t="str">
        <f t="shared" si="16"/>
        <v>1</v>
      </c>
      <c r="F325">
        <f t="shared" si="17"/>
        <v>0.52543000000000006</v>
      </c>
      <c r="G325" s="2" t="s">
        <v>67</v>
      </c>
      <c r="H325" s="2" t="s">
        <v>73</v>
      </c>
      <c r="I325" s="2" t="s">
        <v>67</v>
      </c>
      <c r="J325" s="2" t="s">
        <v>71</v>
      </c>
    </row>
    <row r="326" spans="1:10" x14ac:dyDescent="0.25">
      <c r="A326" t="s">
        <v>28</v>
      </c>
      <c r="B326" t="s">
        <v>27</v>
      </c>
      <c r="C326">
        <v>-0.82957000000000003</v>
      </c>
      <c r="D326">
        <f t="shared" si="15"/>
        <v>0.82957000000000003</v>
      </c>
      <c r="E326" t="str">
        <f t="shared" si="16"/>
        <v>-1</v>
      </c>
      <c r="F326">
        <f t="shared" si="17"/>
        <v>0.17042999999999997</v>
      </c>
      <c r="G326" s="2" t="s">
        <v>67</v>
      </c>
      <c r="H326" s="2" t="s">
        <v>73</v>
      </c>
      <c r="I326" s="2" t="s">
        <v>67</v>
      </c>
      <c r="J326" s="2" t="s">
        <v>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PhysioParam00</vt:lpstr>
      <vt:lpstr>Sheet1</vt:lpstr>
      <vt:lpstr>Cytoscape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Arnaud Muller</dc:creator>
  <cp:lastModifiedBy>Arnaud Muller</cp:lastModifiedBy>
  <dcterms:created xsi:type="dcterms:W3CDTF">2014-11-19T14:55:24Z</dcterms:created>
  <dcterms:modified xsi:type="dcterms:W3CDTF">2015-02-13T17:33:53Z</dcterms:modified>
</cp:coreProperties>
</file>