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Microsoft\Documents\GitHub\DataAnalyst\Fondamenti Statistica Excel\"/>
    </mc:Choice>
  </mc:AlternateContent>
  <xr:revisionPtr revIDLastSave="0" documentId="8_{664E405F-9679-4FCB-9A33-19E31D5CB29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sercitazione Date" sheetId="1" r:id="rId1"/>
    <sheet name="Esercizio" sheetId="3" r:id="rId2"/>
    <sheet name="Ferie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3" l="1"/>
  <c r="K7" i="3" s="1"/>
  <c r="L7" i="3" s="1"/>
  <c r="J8" i="3"/>
  <c r="K8" i="3" s="1"/>
  <c r="L8" i="3" s="1"/>
  <c r="J9" i="3"/>
  <c r="K9" i="3" s="1"/>
  <c r="L9" i="3" s="1"/>
  <c r="J6" i="3"/>
  <c r="K6" i="3"/>
  <c r="L6" i="3" s="1"/>
  <c r="I7" i="3"/>
  <c r="I8" i="3"/>
  <c r="I9" i="3"/>
  <c r="I6" i="3"/>
  <c r="H7" i="3"/>
  <c r="H8" i="3"/>
  <c r="H9" i="3"/>
  <c r="H6" i="3"/>
  <c r="L7" i="1"/>
  <c r="L8" i="1"/>
  <c r="L9" i="1"/>
  <c r="L6" i="1"/>
  <c r="K7" i="1"/>
  <c r="K8" i="1"/>
  <c r="K9" i="1"/>
  <c r="K6" i="1"/>
  <c r="J7" i="1"/>
  <c r="J8" i="1"/>
  <c r="J9" i="1"/>
  <c r="J6" i="1"/>
  <c r="I9" i="1"/>
  <c r="I8" i="1"/>
  <c r="I7" i="1"/>
  <c r="I6" i="1"/>
  <c r="H7" i="1"/>
  <c r="H8" i="1"/>
  <c r="H9" i="1"/>
  <c r="H6" i="1"/>
</calcChain>
</file>

<file path=xl/sharedStrings.xml><?xml version="1.0" encoding="utf-8"?>
<sst xmlns="http://schemas.openxmlformats.org/spreadsheetml/2006/main" count="38" uniqueCount="21">
  <si>
    <t>Un corriere effettua con perfetta regolarità delle consegne ai propri clienti. Calcolare, in base ai giorni / mesi / anni dati delle ultime due consegne su alcuni suoi clienti, quale sarà la settimana (ISO) della prossima consegna.</t>
  </si>
  <si>
    <t>Considerare che il corriere ha come festivo solo il Mercoledì e che considera come vacanza gli ultimi 10 giorni di dicembre e i primi 10 di agosto (a prescindere dal piazzamento lungo la settimana).</t>
  </si>
  <si>
    <t>Ultima consegna</t>
  </si>
  <si>
    <t>Penultima consegna</t>
  </si>
  <si>
    <t>Giorno</t>
  </si>
  <si>
    <t>Mese</t>
  </si>
  <si>
    <t>Anno</t>
  </si>
  <si>
    <t>Data ultima consegna</t>
  </si>
  <si>
    <t>Data penultima consegna</t>
  </si>
  <si>
    <t>Differenza in giorni</t>
  </si>
  <si>
    <t>Data presunta prossima consegna</t>
  </si>
  <si>
    <t>Settimana (ISO) presunta prossima consegna</t>
  </si>
  <si>
    <t>Cliente 1</t>
  </si>
  <si>
    <t>Cliente 2</t>
  </si>
  <si>
    <t>Cliente 3</t>
  </si>
  <si>
    <t>Cliente 4</t>
  </si>
  <si>
    <t>Data Ultima consegna</t>
  </si>
  <si>
    <t>Data Penultima consegna</t>
  </si>
  <si>
    <t>Differenza</t>
  </si>
  <si>
    <t>Prossima consegna prevista</t>
  </si>
  <si>
    <t>Settimana consegna prevista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</si>
</sst>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0" fontId="1" fillId="2" borderId="7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79998168889431442"/>
  </sheetPr>
  <dimension ref="A1:O9"/>
  <sheetViews>
    <sheetView workbookViewId="0">
      <selection activeCell="K6" sqref="K6"/>
    </sheetView>
  </sheetViews>
  <sheetFormatPr defaultRowHeight="15" x14ac:dyDescent="0.25"/>
  <cols>
    <col min="2" max="2" width="7.140625" bestFit="1" customWidth="1"/>
    <col min="3" max="3" width="6" bestFit="1" customWidth="1"/>
    <col min="4" max="4" width="5.7109375" bestFit="1" customWidth="1"/>
    <col min="5" max="5" width="7.140625" bestFit="1" customWidth="1"/>
    <col min="6" max="6" width="6" bestFit="1" customWidth="1"/>
    <col min="7" max="7" width="5.7109375" bestFit="1" customWidth="1"/>
    <col min="8" max="11" width="19.5703125" customWidth="1"/>
    <col min="12" max="12" width="27.28515625" customWidth="1"/>
    <col min="15" max="15" width="11.42578125" bestFit="1" customWidth="1"/>
  </cols>
  <sheetData>
    <row r="1" spans="1:15" x14ac:dyDescent="0.25">
      <c r="A1" t="s">
        <v>0</v>
      </c>
    </row>
    <row r="2" spans="1:15" x14ac:dyDescent="0.25">
      <c r="A2" t="s">
        <v>1</v>
      </c>
    </row>
    <row r="4" spans="1:15" x14ac:dyDescent="0.25">
      <c r="A4" s="1"/>
      <c r="B4" s="11" t="s">
        <v>2</v>
      </c>
      <c r="C4" s="11"/>
      <c r="D4" s="11"/>
      <c r="E4" s="11" t="s">
        <v>3</v>
      </c>
      <c r="F4" s="11"/>
      <c r="G4" s="11"/>
      <c r="H4" s="7"/>
      <c r="I4" s="7"/>
      <c r="J4" s="7"/>
      <c r="K4" s="7"/>
      <c r="L4" s="7"/>
      <c r="M4" s="1"/>
      <c r="N4" s="1"/>
    </row>
    <row r="5" spans="1:15" ht="30" x14ac:dyDescent="0.25">
      <c r="A5" s="1"/>
      <c r="B5" s="9" t="s">
        <v>4</v>
      </c>
      <c r="C5" s="9" t="s">
        <v>5</v>
      </c>
      <c r="D5" s="9" t="s">
        <v>6</v>
      </c>
      <c r="E5" s="9" t="s">
        <v>4</v>
      </c>
      <c r="F5" s="9" t="s">
        <v>5</v>
      </c>
      <c r="G5" s="9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8" t="s">
        <v>11</v>
      </c>
      <c r="M5" s="1"/>
      <c r="N5" s="1"/>
    </row>
    <row r="6" spans="1:15" x14ac:dyDescent="0.25">
      <c r="A6" s="3" t="s">
        <v>12</v>
      </c>
      <c r="B6" s="5">
        <v>1</v>
      </c>
      <c r="C6" s="5">
        <v>4</v>
      </c>
      <c r="D6" s="5">
        <v>2022</v>
      </c>
      <c r="E6" s="5">
        <v>3</v>
      </c>
      <c r="F6" s="5">
        <v>3</v>
      </c>
      <c r="G6" s="5">
        <v>2022</v>
      </c>
      <c r="H6" s="6">
        <f>DATE(D6,C6,B6)</f>
        <v>44652</v>
      </c>
      <c r="I6" s="6">
        <f>DATE(G6,F6,E6)</f>
        <v>44623</v>
      </c>
      <c r="J6" s="5">
        <f>NETWORKDAYS.INTL(I6,H6,14,Ferie!$A$1:$B$10)</f>
        <v>26</v>
      </c>
      <c r="K6" s="6">
        <f>WORKDAY.INTL(H6,J6,14,Ferie!$A$1:$B$10)</f>
        <v>44682</v>
      </c>
      <c r="L6" s="5">
        <f>_xlfn.ISOWEEKNUM(K6)</f>
        <v>17</v>
      </c>
      <c r="M6" s="1"/>
      <c r="N6" s="1"/>
      <c r="O6" s="2"/>
    </row>
    <row r="7" spans="1:15" x14ac:dyDescent="0.25">
      <c r="A7" s="3" t="s">
        <v>13</v>
      </c>
      <c r="B7" s="3">
        <v>5</v>
      </c>
      <c r="C7" s="3">
        <v>9</v>
      </c>
      <c r="D7" s="3">
        <v>2022</v>
      </c>
      <c r="E7" s="3">
        <v>3</v>
      </c>
      <c r="F7" s="3">
        <v>6</v>
      </c>
      <c r="G7" s="3">
        <v>2022</v>
      </c>
      <c r="H7" s="4">
        <f t="shared" ref="H7:H9" si="0">DATE(D7,C7,B7)</f>
        <v>44809</v>
      </c>
      <c r="I7" s="4">
        <f t="shared" ref="I7:I9" si="1">DATE(G7,F7,E7)</f>
        <v>44715</v>
      </c>
      <c r="J7" s="3">
        <f>NETWORKDAYS.INTL(I7,H7,14,Ferie!$A$1:$B$10)</f>
        <v>74</v>
      </c>
      <c r="K7" s="4">
        <f>WORKDAY.INTL(H7,J7,14,Ferie!$A$1:$B$10)</f>
        <v>44896</v>
      </c>
      <c r="L7" s="3">
        <f t="shared" ref="L7:L9" si="2">_xlfn.ISOWEEKNUM(K7)</f>
        <v>48</v>
      </c>
      <c r="M7" s="1"/>
      <c r="N7" s="1"/>
      <c r="O7" s="2"/>
    </row>
    <row r="8" spans="1:15" x14ac:dyDescent="0.25">
      <c r="A8" s="3" t="s">
        <v>14</v>
      </c>
      <c r="B8" s="3">
        <v>6</v>
      </c>
      <c r="C8" s="3">
        <v>3</v>
      </c>
      <c r="D8" s="3">
        <v>2022</v>
      </c>
      <c r="E8" s="3">
        <v>4</v>
      </c>
      <c r="F8" s="3">
        <v>1</v>
      </c>
      <c r="G8" s="3">
        <v>2022</v>
      </c>
      <c r="H8" s="4">
        <f t="shared" si="0"/>
        <v>44626</v>
      </c>
      <c r="I8" s="4">
        <f t="shared" si="1"/>
        <v>44565</v>
      </c>
      <c r="J8" s="3">
        <f>NETWORKDAYS.INTL(I8,H8,14,Ferie!$A$1:$B$10)</f>
        <v>53</v>
      </c>
      <c r="K8" s="4">
        <f>WORKDAY.INTL(H8,J8,14,Ferie!$A$1:$B$10)</f>
        <v>44688</v>
      </c>
      <c r="L8" s="3">
        <f t="shared" si="2"/>
        <v>18</v>
      </c>
      <c r="M8" s="1"/>
      <c r="N8" s="1"/>
      <c r="O8" s="2"/>
    </row>
    <row r="9" spans="1:15" x14ac:dyDescent="0.25">
      <c r="A9" s="3" t="s">
        <v>15</v>
      </c>
      <c r="B9" s="3">
        <v>7</v>
      </c>
      <c r="C9" s="3">
        <v>1</v>
      </c>
      <c r="D9" s="3">
        <v>2022</v>
      </c>
      <c r="E9" s="3">
        <v>16</v>
      </c>
      <c r="F9" s="3">
        <v>12</v>
      </c>
      <c r="G9" s="3">
        <v>2021</v>
      </c>
      <c r="H9" s="4">
        <f t="shared" si="0"/>
        <v>44568</v>
      </c>
      <c r="I9" s="4">
        <f t="shared" si="1"/>
        <v>44546</v>
      </c>
      <c r="J9" s="3">
        <f>NETWORKDAYS.INTL(I9,H9,14,Ferie!$A$1:$B$10)</f>
        <v>12</v>
      </c>
      <c r="K9" s="4">
        <f>WORKDAY.INTL(H9,J9,14,Ferie!$A$1:$B$10)</f>
        <v>44582</v>
      </c>
      <c r="L9" s="3">
        <f t="shared" si="2"/>
        <v>3</v>
      </c>
      <c r="M9" s="1"/>
      <c r="N9" s="1"/>
      <c r="O9" s="2"/>
    </row>
  </sheetData>
  <mergeCells count="2">
    <mergeCell ref="B4:D4"/>
    <mergeCell ref="E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1A684-898F-4C87-8882-2872011F9837}">
  <sheetPr>
    <tabColor rgb="FF00B050"/>
  </sheetPr>
  <dimension ref="A1:L9"/>
  <sheetViews>
    <sheetView tabSelected="1" workbookViewId="0">
      <selection activeCell="E15" sqref="E15"/>
    </sheetView>
  </sheetViews>
  <sheetFormatPr defaultRowHeight="15" x14ac:dyDescent="0.25"/>
  <cols>
    <col min="8" max="8" width="20.28515625" bestFit="1" customWidth="1"/>
    <col min="9" max="9" width="23.7109375" bestFit="1" customWidth="1"/>
    <col min="10" max="10" width="10.28515625" bestFit="1" customWidth="1"/>
    <col min="11" max="11" width="25.85546875" bestFit="1" customWidth="1"/>
    <col min="12" max="12" width="26.85546875" bestFit="1" customWidth="1"/>
  </cols>
  <sheetData>
    <row r="1" spans="1:12" x14ac:dyDescent="0.25">
      <c r="A1" t="s">
        <v>0</v>
      </c>
    </row>
    <row r="2" spans="1:12" x14ac:dyDescent="0.25">
      <c r="A2" t="s">
        <v>1</v>
      </c>
    </row>
    <row r="4" spans="1:12" x14ac:dyDescent="0.25">
      <c r="A4" s="1"/>
      <c r="B4" s="11" t="s">
        <v>2</v>
      </c>
      <c r="C4" s="11"/>
      <c r="D4" s="11"/>
      <c r="E4" s="11" t="s">
        <v>3</v>
      </c>
      <c r="F4" s="11"/>
      <c r="G4" s="11"/>
      <c r="H4" s="12" t="s">
        <v>16</v>
      </c>
      <c r="I4" s="12" t="s">
        <v>17</v>
      </c>
      <c r="J4" s="17" t="s">
        <v>18</v>
      </c>
      <c r="K4" s="19" t="s">
        <v>19</v>
      </c>
      <c r="L4" s="18" t="s">
        <v>20</v>
      </c>
    </row>
    <row r="5" spans="1:12" x14ac:dyDescent="0.25">
      <c r="A5" s="1"/>
      <c r="B5" s="9" t="s">
        <v>4</v>
      </c>
      <c r="C5" s="9" t="s">
        <v>5</v>
      </c>
      <c r="D5" s="9" t="s">
        <v>6</v>
      </c>
      <c r="E5" s="9" t="s">
        <v>4</v>
      </c>
      <c r="F5" s="9" t="s">
        <v>5</v>
      </c>
      <c r="G5" s="9" t="s">
        <v>6</v>
      </c>
      <c r="H5" s="10"/>
      <c r="I5" s="10"/>
      <c r="J5" s="10"/>
      <c r="K5" s="20"/>
      <c r="L5" s="20"/>
    </row>
    <row r="6" spans="1:12" x14ac:dyDescent="0.25">
      <c r="A6" s="3" t="s">
        <v>12</v>
      </c>
      <c r="B6" s="5">
        <v>1</v>
      </c>
      <c r="C6" s="5">
        <v>4</v>
      </c>
      <c r="D6" s="5">
        <v>2022</v>
      </c>
      <c r="E6" s="5">
        <v>3</v>
      </c>
      <c r="F6" s="5">
        <v>3</v>
      </c>
      <c r="G6" s="13">
        <v>2022</v>
      </c>
      <c r="H6" s="15">
        <f>DATE(D6,C6,B6)</f>
        <v>44652</v>
      </c>
      <c r="I6" s="15">
        <f>DATE(G6,F6,E6)</f>
        <v>44623</v>
      </c>
      <c r="J6" s="16">
        <f>NETWORKDAYS.INTL(I6,H6,14,Ferie!$A$1:$B$10)</f>
        <v>26</v>
      </c>
      <c r="K6" s="15">
        <f>WORKDAY.INTL(H6,J6,14,Ferie!A1:B10)</f>
        <v>44682</v>
      </c>
      <c r="L6" s="16">
        <f>_xlfn.ISOWEEKNUM(K6)</f>
        <v>17</v>
      </c>
    </row>
    <row r="7" spans="1:12" x14ac:dyDescent="0.25">
      <c r="A7" s="3" t="s">
        <v>13</v>
      </c>
      <c r="B7" s="3">
        <v>5</v>
      </c>
      <c r="C7" s="3">
        <v>9</v>
      </c>
      <c r="D7" s="3">
        <v>2022</v>
      </c>
      <c r="E7" s="3">
        <v>3</v>
      </c>
      <c r="F7" s="3">
        <v>6</v>
      </c>
      <c r="G7" s="14">
        <v>2022</v>
      </c>
      <c r="H7" s="15">
        <f t="shared" ref="H7:H9" si="0">DATE(D7,C7,B7)</f>
        <v>44809</v>
      </c>
      <c r="I7" s="15">
        <f t="shared" ref="I7:I9" si="1">DATE(G7,F7,E7)</f>
        <v>44715</v>
      </c>
      <c r="J7" s="16">
        <f>NETWORKDAYS.INTL(I7,H7,14,Ferie!$A$1:$B$10)</f>
        <v>74</v>
      </c>
      <c r="K7" s="15">
        <f>WORKDAY.INTL(H7,J7,14,Ferie!A2:B11)</f>
        <v>44896</v>
      </c>
      <c r="L7" s="16">
        <f t="shared" ref="L7:L9" si="2">_xlfn.ISOWEEKNUM(K7)</f>
        <v>48</v>
      </c>
    </row>
    <row r="8" spans="1:12" x14ac:dyDescent="0.25">
      <c r="A8" s="3" t="s">
        <v>14</v>
      </c>
      <c r="B8" s="3">
        <v>6</v>
      </c>
      <c r="C8" s="3">
        <v>3</v>
      </c>
      <c r="D8" s="3">
        <v>2022</v>
      </c>
      <c r="E8" s="3">
        <v>4</v>
      </c>
      <c r="F8" s="3">
        <v>1</v>
      </c>
      <c r="G8" s="14">
        <v>2022</v>
      </c>
      <c r="H8" s="15">
        <f t="shared" si="0"/>
        <v>44626</v>
      </c>
      <c r="I8" s="15">
        <f t="shared" si="1"/>
        <v>44565</v>
      </c>
      <c r="J8" s="16">
        <f>NETWORKDAYS.INTL(I8,H8,14,Ferie!$A$1:$B$10)</f>
        <v>53</v>
      </c>
      <c r="K8" s="15">
        <f>WORKDAY.INTL(H8,J8,14,Ferie!A3:B12)</f>
        <v>44688</v>
      </c>
      <c r="L8" s="16">
        <f t="shared" si="2"/>
        <v>18</v>
      </c>
    </row>
    <row r="9" spans="1:12" x14ac:dyDescent="0.25">
      <c r="A9" s="3" t="s">
        <v>15</v>
      </c>
      <c r="B9" s="3">
        <v>7</v>
      </c>
      <c r="C9" s="3">
        <v>1</v>
      </c>
      <c r="D9" s="3">
        <v>2022</v>
      </c>
      <c r="E9" s="3">
        <v>16</v>
      </c>
      <c r="F9" s="3">
        <v>12</v>
      </c>
      <c r="G9" s="14">
        <v>2021</v>
      </c>
      <c r="H9" s="15">
        <f t="shared" si="0"/>
        <v>44568</v>
      </c>
      <c r="I9" s="15">
        <f t="shared" si="1"/>
        <v>44546</v>
      </c>
      <c r="J9" s="16">
        <f>NETWORKDAYS.INTL(I9,H9,14,Ferie!$A$1:$B$10)</f>
        <v>12</v>
      </c>
      <c r="K9" s="15">
        <f>WORKDAY.INTL(H9,J9,14,Ferie!A4:B13)</f>
        <v>44582</v>
      </c>
      <c r="L9" s="16">
        <f t="shared" si="2"/>
        <v>3</v>
      </c>
    </row>
  </sheetData>
  <mergeCells count="2">
    <mergeCell ref="B4:D4"/>
    <mergeCell ref="E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63155-C002-4268-8284-A5608DF1A12B}">
  <sheetPr>
    <tabColor rgb="FF00B0F0"/>
  </sheetPr>
  <dimension ref="A1:B10"/>
  <sheetViews>
    <sheetView workbookViewId="0">
      <selection activeCell="E9" sqref="E9"/>
    </sheetView>
  </sheetViews>
  <sheetFormatPr defaultRowHeight="15" x14ac:dyDescent="0.25"/>
  <cols>
    <col min="1" max="2" width="11.42578125" bestFit="1" customWidth="1"/>
  </cols>
  <sheetData>
    <row r="1" spans="1:2" x14ac:dyDescent="0.25">
      <c r="A1" s="2">
        <v>44552</v>
      </c>
      <c r="B1" s="2">
        <v>44774</v>
      </c>
    </row>
    <row r="2" spans="1:2" x14ac:dyDescent="0.25">
      <c r="A2" s="2">
        <v>44553</v>
      </c>
      <c r="B2" s="2">
        <v>44775</v>
      </c>
    </row>
    <row r="3" spans="1:2" x14ac:dyDescent="0.25">
      <c r="A3" s="2">
        <v>44554</v>
      </c>
      <c r="B3" s="2">
        <v>44776</v>
      </c>
    </row>
    <row r="4" spans="1:2" x14ac:dyDescent="0.25">
      <c r="A4" s="2">
        <v>44555</v>
      </c>
      <c r="B4" s="2">
        <v>44777</v>
      </c>
    </row>
    <row r="5" spans="1:2" x14ac:dyDescent="0.25">
      <c r="A5" s="2">
        <v>44556</v>
      </c>
      <c r="B5" s="2">
        <v>44778</v>
      </c>
    </row>
    <row r="6" spans="1:2" x14ac:dyDescent="0.25">
      <c r="A6" s="2">
        <v>44557</v>
      </c>
      <c r="B6" s="2">
        <v>44779</v>
      </c>
    </row>
    <row r="7" spans="1:2" x14ac:dyDescent="0.25">
      <c r="A7" s="2">
        <v>44558</v>
      </c>
      <c r="B7" s="2">
        <v>44780</v>
      </c>
    </row>
    <row r="8" spans="1:2" x14ac:dyDescent="0.25">
      <c r="A8" s="2">
        <v>44559</v>
      </c>
      <c r="B8" s="2">
        <v>44781</v>
      </c>
    </row>
    <row r="9" spans="1:2" x14ac:dyDescent="0.25">
      <c r="A9" s="2">
        <v>44560</v>
      </c>
      <c r="B9" s="2">
        <v>44782</v>
      </c>
    </row>
    <row r="10" spans="1:2" x14ac:dyDescent="0.25">
      <c r="A10" s="2">
        <v>44561</v>
      </c>
      <c r="B10" s="2">
        <v>44783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Esercitazione Date</vt:lpstr>
      <vt:lpstr>Esercizio</vt:lpstr>
      <vt:lpstr>Ferie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ALBERTO</dc:creator>
  <cp:keywords/>
  <dc:description/>
  <cp:lastModifiedBy>Alberto Idrio</cp:lastModifiedBy>
  <cp:revision/>
  <dcterms:created xsi:type="dcterms:W3CDTF">2023-04-15T09:06:32Z</dcterms:created>
  <dcterms:modified xsi:type="dcterms:W3CDTF">2023-06-11T09:07:20Z</dcterms:modified>
  <cp:category/>
  <cp:contentStatus/>
</cp:coreProperties>
</file>