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Ex1.xml" ContentType="application/vnd.ms-office.chartex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Ex2.xml" ContentType="application/vnd.ms-office.chartex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b3e9e98bf3c419bd/Desktop/Corsi/Data Analyst/1-Fondamenti StatisticaExcel/Excel/"/>
    </mc:Choice>
  </mc:AlternateContent>
  <xr:revisionPtr revIDLastSave="0" documentId="8_{EBD8930D-F1AC-484A-9CA5-01310305C8A9}" xr6:coauthVersionLast="47" xr6:coauthVersionMax="47" xr10:uidLastSave="{00000000-0000-0000-0000-000000000000}"/>
  <bookViews>
    <workbookView xWindow="0" yWindow="0" windowWidth="28800" windowHeight="15480" activeTab="1" xr2:uid="{00000000-000D-0000-FFFF-FFFF00000000}"/>
  </bookViews>
  <sheets>
    <sheet name="Esercitaz. Indici di disp. 1" sheetId="1" r:id="rId1"/>
    <sheet name="Esercizio" sheetId="2" r:id="rId2"/>
  </sheets>
  <definedNames>
    <definedName name="_xlchart.v1.0" hidden="1">'Esercitaz. Indici di disp. 1'!$A$1</definedName>
    <definedName name="_xlchart.v1.1" hidden="1">'Esercitaz. Indici di disp. 1'!$A$2:$A$201</definedName>
    <definedName name="_xlchart.v1.2" hidden="1">Esercizio!$A$1</definedName>
    <definedName name="_xlchart.v1.3" hidden="1">Esercizio!$A$2:$A$201</definedName>
    <definedName name="_xlchart.v1.4" hidden="1">Esercizio!$A$1</definedName>
    <definedName name="_xlchart.v1.5" hidden="1">Esercizio!$A$2:$A$201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17" i="2" l="1"/>
  <c r="E18" i="2"/>
  <c r="E19" i="2"/>
  <c r="E20" i="2"/>
  <c r="E21" i="2"/>
  <c r="E22" i="2"/>
  <c r="E23" i="2"/>
  <c r="E24" i="2"/>
  <c r="E25" i="2"/>
  <c r="E26" i="2"/>
  <c r="E16" i="2"/>
  <c r="E8" i="2"/>
  <c r="E9" i="2"/>
  <c r="E10" i="2"/>
  <c r="E13" i="2" s="1"/>
  <c r="E11" i="2"/>
  <c r="E7" i="2"/>
  <c r="K2" i="2" a="1"/>
  <c r="K2" i="2" s="1"/>
  <c r="L2" i="2" s="1" a="1"/>
  <c r="L2" i="2" s="1"/>
  <c r="M2" i="2" s="1"/>
  <c r="L3" i="1"/>
  <c r="L4" i="1"/>
  <c r="L8" i="1"/>
  <c r="L9" i="1"/>
  <c r="L10" i="1"/>
  <c r="L11" i="1"/>
  <c r="L12" i="1"/>
  <c r="L13" i="1"/>
  <c r="L14" i="1"/>
  <c r="L15" i="1"/>
  <c r="L16" i="1"/>
  <c r="L17" i="1"/>
  <c r="L7" i="1"/>
  <c r="D1" i="1" a="1"/>
  <c r="E2" i="1" s="1" a="1"/>
  <c r="E2" i="1" s="1"/>
  <c r="D1" i="1"/>
  <c r="M3" i="2" l="1"/>
  <c r="N2" i="2"/>
  <c r="L5" i="1"/>
  <c r="F3" i="1"/>
  <c r="G3" i="1" s="1"/>
  <c r="F4" i="1"/>
  <c r="G4" i="1" s="1"/>
  <c r="F5" i="1"/>
  <c r="G5" i="1" s="1"/>
  <c r="F6" i="1"/>
  <c r="G6" i="1" s="1"/>
  <c r="F7" i="1"/>
  <c r="G7" i="1" s="1"/>
  <c r="F8" i="1"/>
  <c r="G8" i="1" s="1"/>
  <c r="F9" i="1"/>
  <c r="G9" i="1" s="1"/>
  <c r="F10" i="1"/>
  <c r="G10" i="1" s="1"/>
  <c r="F11" i="1"/>
  <c r="G11" i="1" s="1"/>
  <c r="F12" i="1"/>
  <c r="G12" i="1" s="1"/>
  <c r="F13" i="1"/>
  <c r="G13" i="1" s="1"/>
  <c r="F14" i="1"/>
  <c r="G14" i="1" s="1"/>
  <c r="F15" i="1"/>
  <c r="G15" i="1" s="1"/>
  <c r="F16" i="1"/>
  <c r="G16" i="1" s="1"/>
  <c r="F17" i="1"/>
  <c r="G17" i="1" s="1"/>
  <c r="F18" i="1"/>
  <c r="G18" i="1" s="1"/>
  <c r="F19" i="1"/>
  <c r="G19" i="1" s="1"/>
  <c r="F20" i="1"/>
  <c r="G20" i="1" s="1"/>
  <c r="F21" i="1"/>
  <c r="G21" i="1" s="1"/>
  <c r="F2" i="1"/>
  <c r="G2" i="1" s="1"/>
  <c r="M4" i="2" l="1"/>
  <c r="N3" i="2"/>
  <c r="N4" i="2" l="1"/>
  <c r="M5" i="2"/>
  <c r="M6" i="2" l="1"/>
  <c r="N5" i="2"/>
  <c r="M7" i="2" l="1"/>
  <c r="N6" i="2"/>
  <c r="M8" i="2" l="1"/>
  <c r="N7" i="2"/>
  <c r="M9" i="2" l="1"/>
  <c r="N8" i="2"/>
  <c r="M10" i="2" l="1"/>
  <c r="N9" i="2"/>
  <c r="M11" i="2" l="1"/>
  <c r="N10" i="2"/>
  <c r="M12" i="2" l="1"/>
  <c r="N11" i="2"/>
  <c r="M13" i="2" l="1"/>
  <c r="N12" i="2"/>
  <c r="M14" i="2" l="1"/>
  <c r="N13" i="2"/>
  <c r="M15" i="2" l="1"/>
  <c r="N14" i="2"/>
  <c r="M16" i="2" l="1"/>
  <c r="N15" i="2"/>
  <c r="M17" i="2" l="1"/>
  <c r="N16" i="2"/>
  <c r="M18" i="2" l="1"/>
  <c r="N17" i="2"/>
  <c r="M19" i="2" l="1"/>
  <c r="N18" i="2"/>
  <c r="M20" i="2" l="1"/>
  <c r="N19" i="2"/>
  <c r="M21" i="2" l="1"/>
  <c r="N21" i="2" s="1"/>
  <c r="N20" i="2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<sst xmlns="http://schemas.openxmlformats.org/spreadsheetml/2006/main" count="53" uniqueCount="48">
  <si>
    <t>Massimale panca (Kg)</t>
  </si>
  <si>
    <t>Frequenza</t>
  </si>
  <si>
    <t>Frequenza cumulata</t>
  </si>
  <si>
    <t>Frequenza cumulata %</t>
  </si>
  <si>
    <t>- utilizza la frequenza cumulata per individuare "manualmente" i quartili</t>
  </si>
  <si>
    <t>4ile 0</t>
  </si>
  <si>
    <t>- qual'è lo scarto interquantile della distribuzione?</t>
  </si>
  <si>
    <t>primo quartile=</t>
  </si>
  <si>
    <t>- ricava i decili della distribuzione</t>
  </si>
  <si>
    <t>terzo quartile=</t>
  </si>
  <si>
    <t>- inserisci un boxplot della distribuzione</t>
  </si>
  <si>
    <t>scarto interquartile=</t>
  </si>
  <si>
    <t>decile zero=</t>
  </si>
  <si>
    <t>4ile 1</t>
  </si>
  <si>
    <t>primo decile=</t>
  </si>
  <si>
    <t>secondo decile=</t>
  </si>
  <si>
    <t>terzo decile=</t>
  </si>
  <si>
    <t>4ile 2</t>
  </si>
  <si>
    <t>quarto decile=</t>
  </si>
  <si>
    <t>quinto decile=</t>
  </si>
  <si>
    <t>sesto decile=</t>
  </si>
  <si>
    <t>4ile 3</t>
  </si>
  <si>
    <t>settimo decile=</t>
  </si>
  <si>
    <t>ottavo decile=</t>
  </si>
  <si>
    <t>nono decile=</t>
  </si>
  <si>
    <t>decimo decile=</t>
  </si>
  <si>
    <t>4ile 4</t>
  </si>
  <si>
    <t>Valori Unici</t>
  </si>
  <si>
    <t>Frequenza assoluta</t>
  </si>
  <si>
    <t>Frequenza cumulata percentuale</t>
  </si>
  <si>
    <t>Quartile 0</t>
  </si>
  <si>
    <t>Quartile 1</t>
  </si>
  <si>
    <t>Quartile 2</t>
  </si>
  <si>
    <t>Quartile 3</t>
  </si>
  <si>
    <t>Quartile 4</t>
  </si>
  <si>
    <t>Scarto Interquartile</t>
  </si>
  <si>
    <t>Decile 0</t>
  </si>
  <si>
    <t>Decile 1</t>
  </si>
  <si>
    <t>Decile 2</t>
  </si>
  <si>
    <t>Decile 3</t>
  </si>
  <si>
    <t>Decile 4</t>
  </si>
  <si>
    <t>Decile 5</t>
  </si>
  <si>
    <t>Decile 6</t>
  </si>
  <si>
    <t>Decile 7</t>
  </si>
  <si>
    <t>Decile 8</t>
  </si>
  <si>
    <t>Decile 9</t>
  </si>
  <si>
    <t>Decile 10</t>
  </si>
  <si>
    <t>- ricava i decili della distribuzione e il settimo decile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</si>
</sst>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%"/>
  </numFmts>
  <fonts count="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0" tint="-0.1499984740745262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theme="0" tint="-0.34998626667073579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rgb="FFC00000"/>
      <name val="Calibri"/>
      <family val="2"/>
      <scheme val="minor"/>
    </font>
    <font>
      <b/>
      <sz val="11"/>
      <color rgb="FFC0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C000"/>
        <bgColor indexed="64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9" fontId="3" fillId="0" borderId="0" applyFont="0" applyFill="0" applyBorder="0" applyAlignment="0" applyProtection="0"/>
  </cellStyleXfs>
  <cellXfs count="21">
    <xf numFmtId="0" fontId="0" fillId="0" borderId="0" xfId="0"/>
    <xf numFmtId="0" fontId="1" fillId="2" borderId="1" xfId="0" applyFont="1" applyFill="1" applyBorder="1"/>
    <xf numFmtId="0" fontId="0" fillId="0" borderId="0" xfId="0" quotePrefix="1"/>
    <xf numFmtId="0" fontId="0" fillId="0" borderId="1" xfId="0" applyBorder="1"/>
    <xf numFmtId="0" fontId="0" fillId="0" borderId="1" xfId="0" applyBorder="1" applyAlignment="1">
      <alignment horizontal="right"/>
    </xf>
    <xf numFmtId="1" fontId="1" fillId="3" borderId="1" xfId="0" applyNumberFormat="1" applyFont="1" applyFill="1" applyBorder="1"/>
    <xf numFmtId="9" fontId="1" fillId="3" borderId="1" xfId="0" applyNumberFormat="1" applyFont="1" applyFill="1" applyBorder="1"/>
    <xf numFmtId="0" fontId="0" fillId="0" borderId="0" xfId="0" applyAlignment="1">
      <alignment horizontal="right"/>
    </xf>
    <xf numFmtId="0" fontId="2" fillId="0" borderId="0" xfId="0" applyFont="1"/>
    <xf numFmtId="0" fontId="0" fillId="0" borderId="2" xfId="0" applyBorder="1"/>
    <xf numFmtId="164" fontId="0" fillId="0" borderId="1" xfId="0" applyNumberFormat="1" applyBorder="1"/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9" fontId="0" fillId="0" borderId="0" xfId="1" applyFont="1"/>
    <xf numFmtId="0" fontId="5" fillId="0" borderId="3" xfId="0" applyFont="1" applyBorder="1"/>
    <xf numFmtId="0" fontId="0" fillId="0" borderId="3" xfId="0" applyBorder="1"/>
    <xf numFmtId="0" fontId="6" fillId="0" borderId="3" xfId="0" applyFont="1" applyBorder="1"/>
    <xf numFmtId="0" fontId="6" fillId="0" borderId="3" xfId="0" applyFont="1" applyFill="1" applyBorder="1"/>
    <xf numFmtId="0" fontId="7" fillId="0" borderId="3" xfId="0" applyFont="1" applyBorder="1"/>
    <xf numFmtId="0" fontId="8" fillId="0" borderId="3" xfId="0" applyFont="1" applyBorder="1"/>
    <xf numFmtId="0" fontId="0" fillId="4" borderId="0" xfId="0" applyFill="1"/>
  </cellXfs>
  <cellStyles count="2">
    <cellStyle name="Normale" xfId="0" builtinId="0"/>
    <cellStyle name="Percentuale" xfId="1" builtinId="5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Ex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_xlchart.v1.1</cx:f>
      </cx:numDim>
    </cx:data>
  </cx:chartData>
  <cx:chart>
    <cx:plotArea>
      <cx:plotAreaRegion>
        <cx:series layoutId="boxWhisker" uniqueId="{71C2C323-31BD-4049-A87F-DEAF0649728F}">
          <cx:tx>
            <cx:txData>
              <cx:f>_xlchart.v1.0</cx:f>
              <cx:v>Massimale panca (Kg)</cx:v>
            </cx:txData>
          </cx:tx>
          <cx:dataId val="0"/>
          <cx:layoutPr>
            <cx:visibility meanLine="0" meanMarker="1" nonoutliers="0" outliers="1"/>
            <cx:statistics quartileMethod="exclusive"/>
          </cx:layoutPr>
        </cx:series>
      </cx:plotAreaRegion>
      <cx:axis id="0" hidden="1">
        <cx:catScaling gapWidth="0.5"/>
        <cx:tickLabels/>
      </cx:axis>
      <cx:axis id="1">
        <cx:valScaling/>
        <cx:majorGridlines/>
        <cx:tickLabels/>
      </cx:axis>
    </cx:plotArea>
    <cx:legend pos="t" align="ctr" overlay="0"/>
  </cx:chart>
</cx:chartSpace>
</file>

<file path=xl/charts/chartEx2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_xlchart.v1.5</cx:f>
      </cx:numDim>
    </cx:data>
  </cx:chartData>
  <cx:chart>
    <cx:title pos="t" align="ctr" overlay="0">
      <cx:tx>
        <cx:txData>
          <cx:v>Distribuzione Max Panca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it-IT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</a:rPr>
            <a:t>Distribuzione Max Panca</a:t>
          </a:r>
        </a:p>
      </cx:txPr>
    </cx:title>
    <cx:plotArea>
      <cx:plotAreaRegion>
        <cx:series layoutId="boxWhisker" uniqueId="{32524D1D-4F33-4837-BADC-ADBCDE306E8D}">
          <cx:tx>
            <cx:txData>
              <cx:f>_xlchart.v1.4</cx:f>
              <cx:v>Massimale panca (Kg)</cx:v>
            </cx:txData>
          </cx:tx>
          <cx:spPr>
            <a:solidFill>
              <a:srgbClr val="00B050"/>
            </a:solidFill>
          </cx:spPr>
          <cx:dataId val="0"/>
          <cx:layoutPr>
            <cx:visibility meanLine="0" meanMarker="1" nonoutliers="0" outliers="1"/>
            <cx:statistics quartileMethod="exclusive"/>
          </cx:layoutPr>
        </cx:series>
      </cx:plotAreaRegion>
      <cx:axis id="0" hidden="1">
        <cx:catScaling gapWidth="1"/>
        <cx:tickLabels/>
      </cx:axis>
      <cx:axis id="1">
        <cx:valScaling/>
        <cx:majorGridlines/>
        <cx:tickLabels/>
      </cx:axis>
    </cx:plotArea>
  </cx:chart>
</cx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40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40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microsoft.com/office/2014/relationships/chartEx" Target="../charts/chartEx1.xml"/></Relationships>
</file>

<file path=xl/drawings/_rels/drawing2.xml.rels><?xml version="1.0" encoding="UTF-8" standalone="yes"?>
<Relationships xmlns="http://schemas.openxmlformats.org/package/2006/relationships"><Relationship Id="rId1" Type="http://schemas.microsoft.com/office/2014/relationships/chartEx" Target="../charts/chartEx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247650</xdr:colOff>
      <xdr:row>6</xdr:row>
      <xdr:rowOff>57150</xdr:rowOff>
    </xdr:from>
    <xdr:to>
      <xdr:col>17</xdr:col>
      <xdr:colOff>285750</xdr:colOff>
      <xdr:row>20</xdr:row>
      <xdr:rowOff>133350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2" name="Grafico 1">
              <a:extLst>
                <a:ext uri="{FF2B5EF4-FFF2-40B4-BE49-F238E27FC236}">
                  <a16:creationId xmlns:a16="http://schemas.microsoft.com/office/drawing/2014/main" id="{45C3C61F-0AFB-1CD8-DDD5-3D63A40A847B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10629900" y="1200150"/>
              <a:ext cx="3086100" cy="27432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it-IT" sz="1100"/>
                <a:t>Il grafico non è disponibile in questa versione di Excel.
Se si modifica questa forma o si salva la cartella di lavoro in un formato di file diverso, il grafico verrà danneggiato in modo permanente.</a:t>
              </a:r>
            </a:p>
          </xdr:txBody>
        </xdr:sp>
      </mc:Fallback>
    </mc:AlternateContent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76200</xdr:colOff>
      <xdr:row>3</xdr:row>
      <xdr:rowOff>57149</xdr:rowOff>
    </xdr:from>
    <xdr:to>
      <xdr:col>9</xdr:col>
      <xdr:colOff>914400</xdr:colOff>
      <xdr:row>26</xdr:row>
      <xdr:rowOff>133349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2" name="Grafico 1">
              <a:extLst>
                <a:ext uri="{FF2B5EF4-FFF2-40B4-BE49-F238E27FC236}">
                  <a16:creationId xmlns:a16="http://schemas.microsoft.com/office/drawing/2014/main" id="{17F4B0D0-D45C-10E9-8AF8-B788FCDAAF0D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4791075" y="819149"/>
              <a:ext cx="3609975" cy="4619625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it-IT" sz="1100"/>
                <a:t>Il grafico non è disponibile in questa versione di Excel.
Se si modifica questa forma o si salva la cartella di lavoro in un formato di file diverso, il grafico verrà danneggiato in modo permanente.</a:t>
              </a:r>
            </a:p>
          </xdr:txBody>
        </xdr:sp>
      </mc:Fallback>
    </mc:AlternateContent>
    <xdr:clientData/>
  </xdr:twoCellAnchor>
</xdr:wsDr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theme="8" tint="0.79998168889431442"/>
  </sheetPr>
  <dimension ref="A1:O201"/>
  <sheetViews>
    <sheetView workbookViewId="0">
      <selection activeCell="O1" sqref="O1:O4"/>
    </sheetView>
  </sheetViews>
  <sheetFormatPr defaultRowHeight="15" x14ac:dyDescent="0.25"/>
  <cols>
    <col min="1" max="1" width="23.85546875" customWidth="1"/>
    <col min="4" max="4" width="20.85546875" bestFit="1" customWidth="1"/>
    <col min="5" max="5" width="10.42578125" bestFit="1" customWidth="1"/>
    <col min="6" max="6" width="19.42578125" bestFit="1" customWidth="1"/>
    <col min="7" max="7" width="21.7109375" bestFit="1" customWidth="1"/>
    <col min="9" max="9" width="4.140625" bestFit="1" customWidth="1"/>
    <col min="10" max="10" width="4.140625" style="7" bestFit="1" customWidth="1"/>
    <col min="11" max="11" width="19.28515625" bestFit="1" customWidth="1"/>
    <col min="12" max="12" width="4.42578125" bestFit="1" customWidth="1"/>
  </cols>
  <sheetData>
    <row r="1" spans="1:15" x14ac:dyDescent="0.25">
      <c r="A1" s="1" t="s">
        <v>0</v>
      </c>
      <c r="D1" s="5" t="str" cm="1">
        <f t="array" ref="D1:D21">_xlfn.UNIQUE(A1:A201)</f>
        <v>Massimale panca (Kg)</v>
      </c>
      <c r="E1" s="5" t="s">
        <v>1</v>
      </c>
      <c r="F1" s="5" t="s">
        <v>2</v>
      </c>
      <c r="G1" s="6" t="s">
        <v>3</v>
      </c>
      <c r="O1" s="2" t="s">
        <v>4</v>
      </c>
    </row>
    <row r="2" spans="1:15" x14ac:dyDescent="0.25">
      <c r="A2" s="3">
        <v>35</v>
      </c>
      <c r="D2" s="3">
        <v>35</v>
      </c>
      <c r="E2" s="3" cm="1">
        <f t="array" ref="E2:E21">FREQUENCY(A2:A201,D2:D20)</f>
        <v>4</v>
      </c>
      <c r="F2" s="3">
        <f>SUM($E$2:E2)</f>
        <v>4</v>
      </c>
      <c r="G2" s="10">
        <f>F2/200</f>
        <v>0.02</v>
      </c>
      <c r="H2" t="s">
        <v>5</v>
      </c>
      <c r="O2" t="s">
        <v>6</v>
      </c>
    </row>
    <row r="3" spans="1:15" x14ac:dyDescent="0.25">
      <c r="A3" s="3">
        <v>35</v>
      </c>
      <c r="D3" s="3">
        <v>40</v>
      </c>
      <c r="E3" s="3">
        <v>1</v>
      </c>
      <c r="F3" s="3">
        <f>SUM($E$2:E3)</f>
        <v>5</v>
      </c>
      <c r="G3" s="10">
        <f t="shared" ref="G3:G21" si="0">F3/200</f>
        <v>2.5000000000000001E-2</v>
      </c>
      <c r="K3" s="4" t="s">
        <v>7</v>
      </c>
      <c r="L3" s="3">
        <f>QUARTILE(A2:A201,1)</f>
        <v>65</v>
      </c>
      <c r="O3" s="2" t="s">
        <v>8</v>
      </c>
    </row>
    <row r="4" spans="1:15" x14ac:dyDescent="0.25">
      <c r="A4" s="3">
        <v>35</v>
      </c>
      <c r="D4" s="3">
        <v>45</v>
      </c>
      <c r="E4" s="3">
        <v>3</v>
      </c>
      <c r="F4" s="3">
        <f>SUM($E$2:E4)</f>
        <v>8</v>
      </c>
      <c r="G4" s="10">
        <f t="shared" si="0"/>
        <v>0.04</v>
      </c>
      <c r="K4" s="4" t="s">
        <v>9</v>
      </c>
      <c r="L4" s="3">
        <f>QUARTILE(A2:A201,3)</f>
        <v>95</v>
      </c>
      <c r="O4" s="2" t="s">
        <v>10</v>
      </c>
    </row>
    <row r="5" spans="1:15" x14ac:dyDescent="0.25">
      <c r="A5" s="3">
        <v>35</v>
      </c>
      <c r="D5" s="3">
        <v>50</v>
      </c>
      <c r="E5" s="3">
        <v>5</v>
      </c>
      <c r="F5" s="3">
        <f>SUM($E$2:E5)</f>
        <v>13</v>
      </c>
      <c r="G5" s="10">
        <f t="shared" si="0"/>
        <v>6.5000000000000002E-2</v>
      </c>
      <c r="K5" s="4" t="s">
        <v>11</v>
      </c>
      <c r="L5" s="3">
        <f>L4-L3</f>
        <v>30</v>
      </c>
    </row>
    <row r="6" spans="1:15" x14ac:dyDescent="0.25">
      <c r="A6" s="3">
        <v>40</v>
      </c>
      <c r="D6" s="3">
        <v>55</v>
      </c>
      <c r="E6" s="3">
        <v>10</v>
      </c>
      <c r="F6" s="3">
        <f>SUM($E$2:E6)</f>
        <v>23</v>
      </c>
      <c r="G6" s="10">
        <f t="shared" si="0"/>
        <v>0.115</v>
      </c>
    </row>
    <row r="7" spans="1:15" x14ac:dyDescent="0.25">
      <c r="A7" s="3">
        <v>45</v>
      </c>
      <c r="D7" s="3">
        <v>60</v>
      </c>
      <c r="E7" s="3">
        <v>14</v>
      </c>
      <c r="F7" s="3">
        <f>SUM($E$2:E7)</f>
        <v>37</v>
      </c>
      <c r="G7" s="10">
        <f t="shared" si="0"/>
        <v>0.185</v>
      </c>
      <c r="J7" s="8">
        <v>0</v>
      </c>
      <c r="K7" s="4" t="s">
        <v>12</v>
      </c>
      <c r="L7" s="9">
        <f>PERCENTILE($A$2:$A$201,J7)</f>
        <v>35</v>
      </c>
    </row>
    <row r="8" spans="1:15" x14ac:dyDescent="0.25">
      <c r="A8" s="3">
        <v>45</v>
      </c>
      <c r="D8" s="3">
        <v>65</v>
      </c>
      <c r="E8" s="3">
        <v>14</v>
      </c>
      <c r="F8" s="3">
        <f>SUM($E$2:E8)</f>
        <v>51</v>
      </c>
      <c r="G8" s="10">
        <f t="shared" si="0"/>
        <v>0.255</v>
      </c>
      <c r="H8" t="s">
        <v>13</v>
      </c>
      <c r="J8" s="8">
        <v>0.1</v>
      </c>
      <c r="K8" s="4" t="s">
        <v>14</v>
      </c>
      <c r="L8" s="9">
        <f t="shared" ref="L8:L17" si="1">PERCENTILE($A$2:$A$201,J8)</f>
        <v>55</v>
      </c>
    </row>
    <row r="9" spans="1:15" x14ac:dyDescent="0.25">
      <c r="A9" s="3">
        <v>45</v>
      </c>
      <c r="D9" s="3">
        <v>70</v>
      </c>
      <c r="E9" s="3">
        <v>19</v>
      </c>
      <c r="F9" s="3">
        <f>SUM($E$2:E9)</f>
        <v>70</v>
      </c>
      <c r="G9" s="10">
        <f t="shared" si="0"/>
        <v>0.35</v>
      </c>
      <c r="J9" s="8">
        <v>0.2</v>
      </c>
      <c r="K9" s="4" t="s">
        <v>15</v>
      </c>
      <c r="L9" s="9">
        <f t="shared" si="1"/>
        <v>65</v>
      </c>
    </row>
    <row r="10" spans="1:15" x14ac:dyDescent="0.25">
      <c r="A10" s="3">
        <v>50</v>
      </c>
      <c r="D10" s="3">
        <v>75</v>
      </c>
      <c r="E10" s="3">
        <v>20</v>
      </c>
      <c r="F10" s="3">
        <f>SUM($E$2:E10)</f>
        <v>90</v>
      </c>
      <c r="G10" s="10">
        <f t="shared" si="0"/>
        <v>0.45</v>
      </c>
      <c r="J10" s="8">
        <v>0.3</v>
      </c>
      <c r="K10" s="4" t="s">
        <v>16</v>
      </c>
      <c r="L10" s="9">
        <f t="shared" si="1"/>
        <v>70</v>
      </c>
    </row>
    <row r="11" spans="1:15" x14ac:dyDescent="0.25">
      <c r="A11" s="3">
        <v>50</v>
      </c>
      <c r="D11" s="3">
        <v>80</v>
      </c>
      <c r="E11" s="3">
        <v>19</v>
      </c>
      <c r="F11" s="3">
        <f>SUM($E$2:E11)</f>
        <v>109</v>
      </c>
      <c r="G11" s="10">
        <f t="shared" si="0"/>
        <v>0.54500000000000004</v>
      </c>
      <c r="H11" t="s">
        <v>17</v>
      </c>
      <c r="J11" s="8">
        <v>0.4</v>
      </c>
      <c r="K11" s="4" t="s">
        <v>18</v>
      </c>
      <c r="L11" s="9">
        <f t="shared" si="1"/>
        <v>75</v>
      </c>
    </row>
    <row r="12" spans="1:15" x14ac:dyDescent="0.25">
      <c r="A12" s="3">
        <v>50</v>
      </c>
      <c r="D12" s="3">
        <v>85</v>
      </c>
      <c r="E12" s="3">
        <v>17</v>
      </c>
      <c r="F12" s="3">
        <f>SUM($E$2:E12)</f>
        <v>126</v>
      </c>
      <c r="G12" s="10">
        <f t="shared" si="0"/>
        <v>0.63</v>
      </c>
      <c r="J12" s="8">
        <v>0.5</v>
      </c>
      <c r="K12" s="4" t="s">
        <v>19</v>
      </c>
      <c r="L12" s="9">
        <f t="shared" si="1"/>
        <v>80</v>
      </c>
    </row>
    <row r="13" spans="1:15" x14ac:dyDescent="0.25">
      <c r="A13" s="3">
        <v>50</v>
      </c>
      <c r="D13" s="3">
        <v>90</v>
      </c>
      <c r="E13" s="3">
        <v>20</v>
      </c>
      <c r="F13" s="3">
        <f>SUM($E$2:E13)</f>
        <v>146</v>
      </c>
      <c r="G13" s="10">
        <f t="shared" si="0"/>
        <v>0.73</v>
      </c>
      <c r="J13" s="8">
        <v>0.6</v>
      </c>
      <c r="K13" s="4" t="s">
        <v>20</v>
      </c>
      <c r="L13" s="9">
        <f t="shared" si="1"/>
        <v>85</v>
      </c>
    </row>
    <row r="14" spans="1:15" x14ac:dyDescent="0.25">
      <c r="A14" s="3">
        <v>50</v>
      </c>
      <c r="D14" s="3">
        <v>95</v>
      </c>
      <c r="E14" s="3">
        <v>13</v>
      </c>
      <c r="F14" s="3">
        <f>SUM($E$2:E14)</f>
        <v>159</v>
      </c>
      <c r="G14" s="10">
        <f t="shared" si="0"/>
        <v>0.79500000000000004</v>
      </c>
      <c r="H14" t="s">
        <v>21</v>
      </c>
      <c r="J14" s="8">
        <v>0.7</v>
      </c>
      <c r="K14" s="4" t="s">
        <v>22</v>
      </c>
      <c r="L14" s="9">
        <f t="shared" si="1"/>
        <v>90</v>
      </c>
    </row>
    <row r="15" spans="1:15" x14ac:dyDescent="0.25">
      <c r="A15" s="3">
        <v>55</v>
      </c>
      <c r="D15" s="3">
        <v>100</v>
      </c>
      <c r="E15" s="3">
        <v>12</v>
      </c>
      <c r="F15" s="3">
        <f>SUM($E$2:E15)</f>
        <v>171</v>
      </c>
      <c r="G15" s="10">
        <f t="shared" si="0"/>
        <v>0.85499999999999998</v>
      </c>
      <c r="J15" s="8">
        <v>0.8</v>
      </c>
      <c r="K15" s="4" t="s">
        <v>23</v>
      </c>
      <c r="L15" s="9">
        <f t="shared" si="1"/>
        <v>100</v>
      </c>
    </row>
    <row r="16" spans="1:15" x14ac:dyDescent="0.25">
      <c r="A16" s="3">
        <v>55</v>
      </c>
      <c r="D16" s="3">
        <v>105</v>
      </c>
      <c r="E16" s="3">
        <v>10</v>
      </c>
      <c r="F16" s="3">
        <f>SUM($E$2:E16)</f>
        <v>181</v>
      </c>
      <c r="G16" s="10">
        <f t="shared" si="0"/>
        <v>0.90500000000000003</v>
      </c>
      <c r="J16" s="8">
        <v>0.9</v>
      </c>
      <c r="K16" s="4" t="s">
        <v>24</v>
      </c>
      <c r="L16" s="9">
        <f t="shared" si="1"/>
        <v>105</v>
      </c>
    </row>
    <row r="17" spans="1:12" x14ac:dyDescent="0.25">
      <c r="A17" s="3">
        <v>55</v>
      </c>
      <c r="D17" s="3">
        <v>110</v>
      </c>
      <c r="E17" s="3">
        <v>5</v>
      </c>
      <c r="F17" s="3">
        <f>SUM($E$2:E17)</f>
        <v>186</v>
      </c>
      <c r="G17" s="10">
        <f t="shared" si="0"/>
        <v>0.93</v>
      </c>
      <c r="J17" s="8">
        <v>1</v>
      </c>
      <c r="K17" s="4" t="s">
        <v>25</v>
      </c>
      <c r="L17" s="9">
        <f t="shared" si="1"/>
        <v>130</v>
      </c>
    </row>
    <row r="18" spans="1:12" x14ac:dyDescent="0.25">
      <c r="A18" s="3">
        <v>55</v>
      </c>
      <c r="D18" s="3">
        <v>115</v>
      </c>
      <c r="E18" s="3">
        <v>6</v>
      </c>
      <c r="F18" s="3">
        <f>SUM($E$2:E18)</f>
        <v>192</v>
      </c>
      <c r="G18" s="10">
        <f t="shared" si="0"/>
        <v>0.96</v>
      </c>
    </row>
    <row r="19" spans="1:12" x14ac:dyDescent="0.25">
      <c r="A19" s="3">
        <v>55</v>
      </c>
      <c r="D19" s="3">
        <v>120</v>
      </c>
      <c r="E19" s="3">
        <v>5</v>
      </c>
      <c r="F19" s="3">
        <f>SUM($E$2:E19)</f>
        <v>197</v>
      </c>
      <c r="G19" s="10">
        <f t="shared" si="0"/>
        <v>0.98499999999999999</v>
      </c>
    </row>
    <row r="20" spans="1:12" x14ac:dyDescent="0.25">
      <c r="A20" s="3">
        <v>55</v>
      </c>
      <c r="D20" s="3">
        <v>125</v>
      </c>
      <c r="E20" s="3">
        <v>2</v>
      </c>
      <c r="F20" s="3">
        <f>SUM($E$2:E20)</f>
        <v>199</v>
      </c>
      <c r="G20" s="10">
        <f t="shared" si="0"/>
        <v>0.995</v>
      </c>
    </row>
    <row r="21" spans="1:12" x14ac:dyDescent="0.25">
      <c r="A21" s="3">
        <v>55</v>
      </c>
      <c r="D21" s="3">
        <v>130</v>
      </c>
      <c r="E21" s="3">
        <v>1</v>
      </c>
      <c r="F21" s="3">
        <f>SUM($E$2:E21)</f>
        <v>200</v>
      </c>
      <c r="G21" s="10">
        <f t="shared" si="0"/>
        <v>1</v>
      </c>
      <c r="H21" t="s">
        <v>26</v>
      </c>
    </row>
    <row r="22" spans="1:12" x14ac:dyDescent="0.25">
      <c r="A22" s="3">
        <v>55</v>
      </c>
    </row>
    <row r="23" spans="1:12" x14ac:dyDescent="0.25">
      <c r="A23" s="3">
        <v>55</v>
      </c>
    </row>
    <row r="24" spans="1:12" x14ac:dyDescent="0.25">
      <c r="A24" s="3">
        <v>55</v>
      </c>
    </row>
    <row r="25" spans="1:12" x14ac:dyDescent="0.25">
      <c r="A25" s="3">
        <v>60</v>
      </c>
    </row>
    <row r="26" spans="1:12" x14ac:dyDescent="0.25">
      <c r="A26" s="3">
        <v>60</v>
      </c>
    </row>
    <row r="27" spans="1:12" x14ac:dyDescent="0.25">
      <c r="A27" s="3">
        <v>60</v>
      </c>
    </row>
    <row r="28" spans="1:12" x14ac:dyDescent="0.25">
      <c r="A28" s="3">
        <v>60</v>
      </c>
    </row>
    <row r="29" spans="1:12" x14ac:dyDescent="0.25">
      <c r="A29" s="3">
        <v>60</v>
      </c>
    </row>
    <row r="30" spans="1:12" x14ac:dyDescent="0.25">
      <c r="A30" s="3">
        <v>60</v>
      </c>
    </row>
    <row r="31" spans="1:12" x14ac:dyDescent="0.25">
      <c r="A31" s="3">
        <v>60</v>
      </c>
    </row>
    <row r="32" spans="1:12" x14ac:dyDescent="0.25">
      <c r="A32" s="3">
        <v>60</v>
      </c>
    </row>
    <row r="33" spans="1:1" x14ac:dyDescent="0.25">
      <c r="A33" s="3">
        <v>60</v>
      </c>
    </row>
    <row r="34" spans="1:1" x14ac:dyDescent="0.25">
      <c r="A34" s="3">
        <v>60</v>
      </c>
    </row>
    <row r="35" spans="1:1" x14ac:dyDescent="0.25">
      <c r="A35" s="3">
        <v>60</v>
      </c>
    </row>
    <row r="36" spans="1:1" x14ac:dyDescent="0.25">
      <c r="A36" s="3">
        <v>60</v>
      </c>
    </row>
    <row r="37" spans="1:1" x14ac:dyDescent="0.25">
      <c r="A37" s="3">
        <v>60</v>
      </c>
    </row>
    <row r="38" spans="1:1" x14ac:dyDescent="0.25">
      <c r="A38" s="3">
        <v>60</v>
      </c>
    </row>
    <row r="39" spans="1:1" x14ac:dyDescent="0.25">
      <c r="A39" s="3">
        <v>65</v>
      </c>
    </row>
    <row r="40" spans="1:1" x14ac:dyDescent="0.25">
      <c r="A40" s="3">
        <v>65</v>
      </c>
    </row>
    <row r="41" spans="1:1" x14ac:dyDescent="0.25">
      <c r="A41" s="3">
        <v>65</v>
      </c>
    </row>
    <row r="42" spans="1:1" x14ac:dyDescent="0.25">
      <c r="A42" s="3">
        <v>65</v>
      </c>
    </row>
    <row r="43" spans="1:1" x14ac:dyDescent="0.25">
      <c r="A43" s="3">
        <v>65</v>
      </c>
    </row>
    <row r="44" spans="1:1" x14ac:dyDescent="0.25">
      <c r="A44" s="3">
        <v>65</v>
      </c>
    </row>
    <row r="45" spans="1:1" x14ac:dyDescent="0.25">
      <c r="A45" s="3">
        <v>65</v>
      </c>
    </row>
    <row r="46" spans="1:1" x14ac:dyDescent="0.25">
      <c r="A46" s="3">
        <v>65</v>
      </c>
    </row>
    <row r="47" spans="1:1" x14ac:dyDescent="0.25">
      <c r="A47" s="3">
        <v>65</v>
      </c>
    </row>
    <row r="48" spans="1:1" x14ac:dyDescent="0.25">
      <c r="A48" s="3">
        <v>65</v>
      </c>
    </row>
    <row r="49" spans="1:1" x14ac:dyDescent="0.25">
      <c r="A49" s="3">
        <v>65</v>
      </c>
    </row>
    <row r="50" spans="1:1" x14ac:dyDescent="0.25">
      <c r="A50" s="3">
        <v>65</v>
      </c>
    </row>
    <row r="51" spans="1:1" x14ac:dyDescent="0.25">
      <c r="A51" s="3">
        <v>65</v>
      </c>
    </row>
    <row r="52" spans="1:1" x14ac:dyDescent="0.25">
      <c r="A52" s="3">
        <v>65</v>
      </c>
    </row>
    <row r="53" spans="1:1" x14ac:dyDescent="0.25">
      <c r="A53" s="3">
        <v>70</v>
      </c>
    </row>
    <row r="54" spans="1:1" x14ac:dyDescent="0.25">
      <c r="A54" s="3">
        <v>70</v>
      </c>
    </row>
    <row r="55" spans="1:1" x14ac:dyDescent="0.25">
      <c r="A55" s="3">
        <v>70</v>
      </c>
    </row>
    <row r="56" spans="1:1" x14ac:dyDescent="0.25">
      <c r="A56" s="3">
        <v>70</v>
      </c>
    </row>
    <row r="57" spans="1:1" x14ac:dyDescent="0.25">
      <c r="A57" s="3">
        <v>70</v>
      </c>
    </row>
    <row r="58" spans="1:1" x14ac:dyDescent="0.25">
      <c r="A58" s="3">
        <v>70</v>
      </c>
    </row>
    <row r="59" spans="1:1" x14ac:dyDescent="0.25">
      <c r="A59" s="3">
        <v>70</v>
      </c>
    </row>
    <row r="60" spans="1:1" x14ac:dyDescent="0.25">
      <c r="A60" s="3">
        <v>70</v>
      </c>
    </row>
    <row r="61" spans="1:1" x14ac:dyDescent="0.25">
      <c r="A61" s="3">
        <v>70</v>
      </c>
    </row>
    <row r="62" spans="1:1" x14ac:dyDescent="0.25">
      <c r="A62" s="3">
        <v>70</v>
      </c>
    </row>
    <row r="63" spans="1:1" x14ac:dyDescent="0.25">
      <c r="A63" s="3">
        <v>70</v>
      </c>
    </row>
    <row r="64" spans="1:1" x14ac:dyDescent="0.25">
      <c r="A64" s="3">
        <v>70</v>
      </c>
    </row>
    <row r="65" spans="1:1" x14ac:dyDescent="0.25">
      <c r="A65" s="3">
        <v>70</v>
      </c>
    </row>
    <row r="66" spans="1:1" x14ac:dyDescent="0.25">
      <c r="A66" s="3">
        <v>70</v>
      </c>
    </row>
    <row r="67" spans="1:1" x14ac:dyDescent="0.25">
      <c r="A67" s="3">
        <v>70</v>
      </c>
    </row>
    <row r="68" spans="1:1" x14ac:dyDescent="0.25">
      <c r="A68" s="3">
        <v>70</v>
      </c>
    </row>
    <row r="69" spans="1:1" x14ac:dyDescent="0.25">
      <c r="A69" s="3">
        <v>70</v>
      </c>
    </row>
    <row r="70" spans="1:1" x14ac:dyDescent="0.25">
      <c r="A70" s="3">
        <v>70</v>
      </c>
    </row>
    <row r="71" spans="1:1" x14ac:dyDescent="0.25">
      <c r="A71" s="3">
        <v>70</v>
      </c>
    </row>
    <row r="72" spans="1:1" x14ac:dyDescent="0.25">
      <c r="A72" s="3">
        <v>75</v>
      </c>
    </row>
    <row r="73" spans="1:1" x14ac:dyDescent="0.25">
      <c r="A73" s="3">
        <v>75</v>
      </c>
    </row>
    <row r="74" spans="1:1" x14ac:dyDescent="0.25">
      <c r="A74" s="3">
        <v>75</v>
      </c>
    </row>
    <row r="75" spans="1:1" x14ac:dyDescent="0.25">
      <c r="A75" s="3">
        <v>75</v>
      </c>
    </row>
    <row r="76" spans="1:1" x14ac:dyDescent="0.25">
      <c r="A76" s="3">
        <v>75</v>
      </c>
    </row>
    <row r="77" spans="1:1" x14ac:dyDescent="0.25">
      <c r="A77" s="3">
        <v>75</v>
      </c>
    </row>
    <row r="78" spans="1:1" x14ac:dyDescent="0.25">
      <c r="A78" s="3">
        <v>75</v>
      </c>
    </row>
    <row r="79" spans="1:1" x14ac:dyDescent="0.25">
      <c r="A79" s="3">
        <v>75</v>
      </c>
    </row>
    <row r="80" spans="1:1" x14ac:dyDescent="0.25">
      <c r="A80" s="3">
        <v>75</v>
      </c>
    </row>
    <row r="81" spans="1:1" x14ac:dyDescent="0.25">
      <c r="A81" s="3">
        <v>75</v>
      </c>
    </row>
    <row r="82" spans="1:1" x14ac:dyDescent="0.25">
      <c r="A82" s="3">
        <v>75</v>
      </c>
    </row>
    <row r="83" spans="1:1" x14ac:dyDescent="0.25">
      <c r="A83" s="3">
        <v>75</v>
      </c>
    </row>
    <row r="84" spans="1:1" x14ac:dyDescent="0.25">
      <c r="A84" s="3">
        <v>75</v>
      </c>
    </row>
    <row r="85" spans="1:1" x14ac:dyDescent="0.25">
      <c r="A85" s="3">
        <v>75</v>
      </c>
    </row>
    <row r="86" spans="1:1" x14ac:dyDescent="0.25">
      <c r="A86" s="3">
        <v>75</v>
      </c>
    </row>
    <row r="87" spans="1:1" x14ac:dyDescent="0.25">
      <c r="A87" s="3">
        <v>75</v>
      </c>
    </row>
    <row r="88" spans="1:1" x14ac:dyDescent="0.25">
      <c r="A88" s="3">
        <v>75</v>
      </c>
    </row>
    <row r="89" spans="1:1" x14ac:dyDescent="0.25">
      <c r="A89" s="3">
        <v>75</v>
      </c>
    </row>
    <row r="90" spans="1:1" x14ac:dyDescent="0.25">
      <c r="A90" s="3">
        <v>75</v>
      </c>
    </row>
    <row r="91" spans="1:1" x14ac:dyDescent="0.25">
      <c r="A91" s="3">
        <v>75</v>
      </c>
    </row>
    <row r="92" spans="1:1" x14ac:dyDescent="0.25">
      <c r="A92" s="3">
        <v>80</v>
      </c>
    </row>
    <row r="93" spans="1:1" x14ac:dyDescent="0.25">
      <c r="A93" s="3">
        <v>80</v>
      </c>
    </row>
    <row r="94" spans="1:1" x14ac:dyDescent="0.25">
      <c r="A94" s="3">
        <v>80</v>
      </c>
    </row>
    <row r="95" spans="1:1" x14ac:dyDescent="0.25">
      <c r="A95" s="3">
        <v>80</v>
      </c>
    </row>
    <row r="96" spans="1:1" x14ac:dyDescent="0.25">
      <c r="A96" s="3">
        <v>80</v>
      </c>
    </row>
    <row r="97" spans="1:1" x14ac:dyDescent="0.25">
      <c r="A97" s="3">
        <v>80</v>
      </c>
    </row>
    <row r="98" spans="1:1" x14ac:dyDescent="0.25">
      <c r="A98" s="3">
        <v>80</v>
      </c>
    </row>
    <row r="99" spans="1:1" x14ac:dyDescent="0.25">
      <c r="A99" s="3">
        <v>80</v>
      </c>
    </row>
    <row r="100" spans="1:1" x14ac:dyDescent="0.25">
      <c r="A100" s="3">
        <v>80</v>
      </c>
    </row>
    <row r="101" spans="1:1" x14ac:dyDescent="0.25">
      <c r="A101" s="3">
        <v>80</v>
      </c>
    </row>
    <row r="102" spans="1:1" x14ac:dyDescent="0.25">
      <c r="A102" s="3">
        <v>80</v>
      </c>
    </row>
    <row r="103" spans="1:1" x14ac:dyDescent="0.25">
      <c r="A103" s="3">
        <v>80</v>
      </c>
    </row>
    <row r="104" spans="1:1" x14ac:dyDescent="0.25">
      <c r="A104" s="3">
        <v>80</v>
      </c>
    </row>
    <row r="105" spans="1:1" x14ac:dyDescent="0.25">
      <c r="A105" s="3">
        <v>80</v>
      </c>
    </row>
    <row r="106" spans="1:1" x14ac:dyDescent="0.25">
      <c r="A106" s="3">
        <v>80</v>
      </c>
    </row>
    <row r="107" spans="1:1" x14ac:dyDescent="0.25">
      <c r="A107" s="3">
        <v>80</v>
      </c>
    </row>
    <row r="108" spans="1:1" x14ac:dyDescent="0.25">
      <c r="A108" s="3">
        <v>80</v>
      </c>
    </row>
    <row r="109" spans="1:1" x14ac:dyDescent="0.25">
      <c r="A109" s="3">
        <v>80</v>
      </c>
    </row>
    <row r="110" spans="1:1" x14ac:dyDescent="0.25">
      <c r="A110" s="3">
        <v>80</v>
      </c>
    </row>
    <row r="111" spans="1:1" x14ac:dyDescent="0.25">
      <c r="A111" s="3">
        <v>85</v>
      </c>
    </row>
    <row r="112" spans="1:1" x14ac:dyDescent="0.25">
      <c r="A112" s="3">
        <v>85</v>
      </c>
    </row>
    <row r="113" spans="1:1" x14ac:dyDescent="0.25">
      <c r="A113" s="3">
        <v>85</v>
      </c>
    </row>
    <row r="114" spans="1:1" x14ac:dyDescent="0.25">
      <c r="A114" s="3">
        <v>85</v>
      </c>
    </row>
    <row r="115" spans="1:1" x14ac:dyDescent="0.25">
      <c r="A115" s="3">
        <v>85</v>
      </c>
    </row>
    <row r="116" spans="1:1" x14ac:dyDescent="0.25">
      <c r="A116" s="3">
        <v>85</v>
      </c>
    </row>
    <row r="117" spans="1:1" x14ac:dyDescent="0.25">
      <c r="A117" s="3">
        <v>85</v>
      </c>
    </row>
    <row r="118" spans="1:1" x14ac:dyDescent="0.25">
      <c r="A118" s="3">
        <v>85</v>
      </c>
    </row>
    <row r="119" spans="1:1" x14ac:dyDescent="0.25">
      <c r="A119" s="3">
        <v>85</v>
      </c>
    </row>
    <row r="120" spans="1:1" x14ac:dyDescent="0.25">
      <c r="A120" s="3">
        <v>85</v>
      </c>
    </row>
    <row r="121" spans="1:1" x14ac:dyDescent="0.25">
      <c r="A121" s="3">
        <v>85</v>
      </c>
    </row>
    <row r="122" spans="1:1" x14ac:dyDescent="0.25">
      <c r="A122" s="3">
        <v>85</v>
      </c>
    </row>
    <row r="123" spans="1:1" x14ac:dyDescent="0.25">
      <c r="A123" s="3">
        <v>85</v>
      </c>
    </row>
    <row r="124" spans="1:1" x14ac:dyDescent="0.25">
      <c r="A124" s="3">
        <v>85</v>
      </c>
    </row>
    <row r="125" spans="1:1" x14ac:dyDescent="0.25">
      <c r="A125" s="3">
        <v>85</v>
      </c>
    </row>
    <row r="126" spans="1:1" x14ac:dyDescent="0.25">
      <c r="A126" s="3">
        <v>85</v>
      </c>
    </row>
    <row r="127" spans="1:1" x14ac:dyDescent="0.25">
      <c r="A127" s="3">
        <v>85</v>
      </c>
    </row>
    <row r="128" spans="1:1" x14ac:dyDescent="0.25">
      <c r="A128" s="3">
        <v>90</v>
      </c>
    </row>
    <row r="129" spans="1:1" x14ac:dyDescent="0.25">
      <c r="A129" s="3">
        <v>90</v>
      </c>
    </row>
    <row r="130" spans="1:1" x14ac:dyDescent="0.25">
      <c r="A130" s="3">
        <v>90</v>
      </c>
    </row>
    <row r="131" spans="1:1" x14ac:dyDescent="0.25">
      <c r="A131" s="3">
        <v>90</v>
      </c>
    </row>
    <row r="132" spans="1:1" x14ac:dyDescent="0.25">
      <c r="A132" s="3">
        <v>90</v>
      </c>
    </row>
    <row r="133" spans="1:1" x14ac:dyDescent="0.25">
      <c r="A133" s="3">
        <v>90</v>
      </c>
    </row>
    <row r="134" spans="1:1" x14ac:dyDescent="0.25">
      <c r="A134" s="3">
        <v>90</v>
      </c>
    </row>
    <row r="135" spans="1:1" x14ac:dyDescent="0.25">
      <c r="A135" s="3">
        <v>90</v>
      </c>
    </row>
    <row r="136" spans="1:1" x14ac:dyDescent="0.25">
      <c r="A136" s="3">
        <v>90</v>
      </c>
    </row>
    <row r="137" spans="1:1" x14ac:dyDescent="0.25">
      <c r="A137" s="3">
        <v>90</v>
      </c>
    </row>
    <row r="138" spans="1:1" x14ac:dyDescent="0.25">
      <c r="A138" s="3">
        <v>90</v>
      </c>
    </row>
    <row r="139" spans="1:1" x14ac:dyDescent="0.25">
      <c r="A139" s="3">
        <v>90</v>
      </c>
    </row>
    <row r="140" spans="1:1" x14ac:dyDescent="0.25">
      <c r="A140" s="3">
        <v>90</v>
      </c>
    </row>
    <row r="141" spans="1:1" x14ac:dyDescent="0.25">
      <c r="A141" s="3">
        <v>90</v>
      </c>
    </row>
    <row r="142" spans="1:1" x14ac:dyDescent="0.25">
      <c r="A142" s="3">
        <v>90</v>
      </c>
    </row>
    <row r="143" spans="1:1" x14ac:dyDescent="0.25">
      <c r="A143" s="3">
        <v>90</v>
      </c>
    </row>
    <row r="144" spans="1:1" x14ac:dyDescent="0.25">
      <c r="A144" s="3">
        <v>90</v>
      </c>
    </row>
    <row r="145" spans="1:1" x14ac:dyDescent="0.25">
      <c r="A145" s="3">
        <v>90</v>
      </c>
    </row>
    <row r="146" spans="1:1" x14ac:dyDescent="0.25">
      <c r="A146" s="3">
        <v>90</v>
      </c>
    </row>
    <row r="147" spans="1:1" x14ac:dyDescent="0.25">
      <c r="A147" s="3">
        <v>90</v>
      </c>
    </row>
    <row r="148" spans="1:1" x14ac:dyDescent="0.25">
      <c r="A148" s="3">
        <v>95</v>
      </c>
    </row>
    <row r="149" spans="1:1" x14ac:dyDescent="0.25">
      <c r="A149" s="3">
        <v>95</v>
      </c>
    </row>
    <row r="150" spans="1:1" x14ac:dyDescent="0.25">
      <c r="A150" s="3">
        <v>95</v>
      </c>
    </row>
    <row r="151" spans="1:1" x14ac:dyDescent="0.25">
      <c r="A151" s="3">
        <v>95</v>
      </c>
    </row>
    <row r="152" spans="1:1" x14ac:dyDescent="0.25">
      <c r="A152" s="3">
        <v>95</v>
      </c>
    </row>
    <row r="153" spans="1:1" x14ac:dyDescent="0.25">
      <c r="A153" s="3">
        <v>95</v>
      </c>
    </row>
    <row r="154" spans="1:1" x14ac:dyDescent="0.25">
      <c r="A154" s="3">
        <v>95</v>
      </c>
    </row>
    <row r="155" spans="1:1" x14ac:dyDescent="0.25">
      <c r="A155" s="3">
        <v>95</v>
      </c>
    </row>
    <row r="156" spans="1:1" x14ac:dyDescent="0.25">
      <c r="A156" s="3">
        <v>95</v>
      </c>
    </row>
    <row r="157" spans="1:1" x14ac:dyDescent="0.25">
      <c r="A157" s="3">
        <v>95</v>
      </c>
    </row>
    <row r="158" spans="1:1" x14ac:dyDescent="0.25">
      <c r="A158" s="3">
        <v>95</v>
      </c>
    </row>
    <row r="159" spans="1:1" x14ac:dyDescent="0.25">
      <c r="A159" s="3">
        <v>95</v>
      </c>
    </row>
    <row r="160" spans="1:1" x14ac:dyDescent="0.25">
      <c r="A160" s="3">
        <v>95</v>
      </c>
    </row>
    <row r="161" spans="1:1" x14ac:dyDescent="0.25">
      <c r="A161" s="3">
        <v>100</v>
      </c>
    </row>
    <row r="162" spans="1:1" x14ac:dyDescent="0.25">
      <c r="A162" s="3">
        <v>100</v>
      </c>
    </row>
    <row r="163" spans="1:1" x14ac:dyDescent="0.25">
      <c r="A163" s="3">
        <v>100</v>
      </c>
    </row>
    <row r="164" spans="1:1" x14ac:dyDescent="0.25">
      <c r="A164" s="3">
        <v>100</v>
      </c>
    </row>
    <row r="165" spans="1:1" x14ac:dyDescent="0.25">
      <c r="A165" s="3">
        <v>100</v>
      </c>
    </row>
    <row r="166" spans="1:1" x14ac:dyDescent="0.25">
      <c r="A166" s="3">
        <v>100</v>
      </c>
    </row>
    <row r="167" spans="1:1" x14ac:dyDescent="0.25">
      <c r="A167" s="3">
        <v>100</v>
      </c>
    </row>
    <row r="168" spans="1:1" x14ac:dyDescent="0.25">
      <c r="A168" s="3">
        <v>100</v>
      </c>
    </row>
    <row r="169" spans="1:1" x14ac:dyDescent="0.25">
      <c r="A169" s="3">
        <v>100</v>
      </c>
    </row>
    <row r="170" spans="1:1" x14ac:dyDescent="0.25">
      <c r="A170" s="3">
        <v>100</v>
      </c>
    </row>
    <row r="171" spans="1:1" x14ac:dyDescent="0.25">
      <c r="A171" s="3">
        <v>100</v>
      </c>
    </row>
    <row r="172" spans="1:1" x14ac:dyDescent="0.25">
      <c r="A172" s="3">
        <v>100</v>
      </c>
    </row>
    <row r="173" spans="1:1" x14ac:dyDescent="0.25">
      <c r="A173" s="3">
        <v>105</v>
      </c>
    </row>
    <row r="174" spans="1:1" x14ac:dyDescent="0.25">
      <c r="A174" s="3">
        <v>105</v>
      </c>
    </row>
    <row r="175" spans="1:1" x14ac:dyDescent="0.25">
      <c r="A175" s="3">
        <v>105</v>
      </c>
    </row>
    <row r="176" spans="1:1" x14ac:dyDescent="0.25">
      <c r="A176" s="3">
        <v>105</v>
      </c>
    </row>
    <row r="177" spans="1:1" x14ac:dyDescent="0.25">
      <c r="A177" s="3">
        <v>105</v>
      </c>
    </row>
    <row r="178" spans="1:1" x14ac:dyDescent="0.25">
      <c r="A178" s="3">
        <v>105</v>
      </c>
    </row>
    <row r="179" spans="1:1" x14ac:dyDescent="0.25">
      <c r="A179" s="3">
        <v>105</v>
      </c>
    </row>
    <row r="180" spans="1:1" x14ac:dyDescent="0.25">
      <c r="A180" s="3">
        <v>105</v>
      </c>
    </row>
    <row r="181" spans="1:1" x14ac:dyDescent="0.25">
      <c r="A181" s="3">
        <v>105</v>
      </c>
    </row>
    <row r="182" spans="1:1" x14ac:dyDescent="0.25">
      <c r="A182" s="3">
        <v>105</v>
      </c>
    </row>
    <row r="183" spans="1:1" x14ac:dyDescent="0.25">
      <c r="A183" s="3">
        <v>110</v>
      </c>
    </row>
    <row r="184" spans="1:1" x14ac:dyDescent="0.25">
      <c r="A184" s="3">
        <v>110</v>
      </c>
    </row>
    <row r="185" spans="1:1" x14ac:dyDescent="0.25">
      <c r="A185" s="3">
        <v>110</v>
      </c>
    </row>
    <row r="186" spans="1:1" x14ac:dyDescent="0.25">
      <c r="A186" s="3">
        <v>110</v>
      </c>
    </row>
    <row r="187" spans="1:1" x14ac:dyDescent="0.25">
      <c r="A187" s="3">
        <v>110</v>
      </c>
    </row>
    <row r="188" spans="1:1" x14ac:dyDescent="0.25">
      <c r="A188" s="3">
        <v>115</v>
      </c>
    </row>
    <row r="189" spans="1:1" x14ac:dyDescent="0.25">
      <c r="A189" s="3">
        <v>115</v>
      </c>
    </row>
    <row r="190" spans="1:1" x14ac:dyDescent="0.25">
      <c r="A190" s="3">
        <v>115</v>
      </c>
    </row>
    <row r="191" spans="1:1" x14ac:dyDescent="0.25">
      <c r="A191" s="3">
        <v>115</v>
      </c>
    </row>
    <row r="192" spans="1:1" x14ac:dyDescent="0.25">
      <c r="A192" s="3">
        <v>115</v>
      </c>
    </row>
    <row r="193" spans="1:1" x14ac:dyDescent="0.25">
      <c r="A193" s="3">
        <v>115</v>
      </c>
    </row>
    <row r="194" spans="1:1" x14ac:dyDescent="0.25">
      <c r="A194" s="3">
        <v>120</v>
      </c>
    </row>
    <row r="195" spans="1:1" x14ac:dyDescent="0.25">
      <c r="A195" s="3">
        <v>120</v>
      </c>
    </row>
    <row r="196" spans="1:1" x14ac:dyDescent="0.25">
      <c r="A196" s="3">
        <v>120</v>
      </c>
    </row>
    <row r="197" spans="1:1" x14ac:dyDescent="0.25">
      <c r="A197" s="3">
        <v>120</v>
      </c>
    </row>
    <row r="198" spans="1:1" x14ac:dyDescent="0.25">
      <c r="A198" s="3">
        <v>120</v>
      </c>
    </row>
    <row r="199" spans="1:1" x14ac:dyDescent="0.25">
      <c r="A199" s="3">
        <v>125</v>
      </c>
    </row>
    <row r="200" spans="1:1" x14ac:dyDescent="0.25">
      <c r="A200" s="3">
        <v>125</v>
      </c>
    </row>
    <row r="201" spans="1:1" x14ac:dyDescent="0.25">
      <c r="A201" s="3">
        <v>130</v>
      </c>
    </row>
  </sheetData>
  <conditionalFormatting sqref="E1:E21">
    <cfRule type="dataBar" priority="3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{609B28DC-2CDD-4B87-821D-C5CF19CDC525}</x14:id>
        </ext>
      </extLst>
    </cfRule>
  </conditionalFormatting>
  <conditionalFormatting sqref="F1:F21">
    <cfRule type="dataBar" priority="2">
      <dataBar>
        <cfvo type="min"/>
        <cfvo type="max"/>
        <color rgb="FFFFB628"/>
      </dataBar>
      <extLst>
        <ext xmlns:x14="http://schemas.microsoft.com/office/spreadsheetml/2009/9/main" uri="{B025F937-C7B1-47D3-B67F-A62EFF666E3E}">
          <x14:id>{AF6182B6-0F16-4C5B-B718-70EEE7261156}</x14:id>
        </ext>
      </extLst>
    </cfRule>
  </conditionalFormatting>
  <conditionalFormatting sqref="G1:G21">
    <cfRule type="dataBar" priority="1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{4961EC26-D508-4F28-BC21-CFFCC7A3953F}</x14:id>
        </ext>
      </extLst>
    </cfRule>
  </conditionalFormatting>
  <pageMargins left="0.7" right="0.7" top="0.75" bottom="0.75" header="0.3" footer="0.3"/>
  <drawing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609B28DC-2CDD-4B87-821D-C5CF19CDC525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E1:E21</xm:sqref>
        </x14:conditionalFormatting>
        <x14:conditionalFormatting xmlns:xm="http://schemas.microsoft.com/office/excel/2006/main">
          <x14:cfRule type="dataBar" id="{AF6182B6-0F16-4C5B-B718-70EEE7261156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F1:F21</xm:sqref>
        </x14:conditionalFormatting>
        <x14:conditionalFormatting xmlns:xm="http://schemas.microsoft.com/office/excel/2006/main">
          <x14:cfRule type="dataBar" id="{4961EC26-D508-4F28-BC21-CFFCC7A3953F}">
            <x14:dataBar minLength="0" maxLength="100" border="1" negativeBarBorderColorSameAsPositive="0">
              <x14:cfvo type="autoMin"/>
              <x14:cfvo type="autoMax"/>
              <x14:borderColor rgb="FF63C384"/>
              <x14:negativeFillColor rgb="FFFF0000"/>
              <x14:negativeBorderColor rgb="FFFF0000"/>
              <x14:axisColor rgb="FF000000"/>
            </x14:dataBar>
          </x14:cfRule>
          <xm:sqref>G1:G21</xm:sqref>
        </x14:conditionalFormatting>
      </x14:conditionalFormatting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931632-5496-4EB7-B162-E3CE83AA3FB1}">
  <dimension ref="A1:N201"/>
  <sheetViews>
    <sheetView tabSelected="1" workbookViewId="0">
      <selection activeCell="L26" sqref="L26"/>
    </sheetView>
  </sheetViews>
  <sheetFormatPr defaultRowHeight="15" x14ac:dyDescent="0.25"/>
  <cols>
    <col min="1" max="1" width="23.85546875" customWidth="1"/>
    <col min="3" max="3" width="4" customWidth="1"/>
    <col min="4" max="4" width="24.5703125" customWidth="1"/>
    <col min="9" max="10" width="14.140625" customWidth="1"/>
    <col min="11" max="11" width="18.28515625" bestFit="1" customWidth="1"/>
    <col min="12" max="14" width="25.7109375" customWidth="1"/>
  </cols>
  <sheetData>
    <row r="1" spans="1:14" ht="30" x14ac:dyDescent="0.25">
      <c r="A1" s="1" t="s">
        <v>0</v>
      </c>
      <c r="C1" s="2" t="s">
        <v>4</v>
      </c>
      <c r="K1" s="11" t="s">
        <v>27</v>
      </c>
      <c r="L1" s="12" t="s">
        <v>28</v>
      </c>
      <c r="M1" s="12" t="s">
        <v>2</v>
      </c>
      <c r="N1" s="12" t="s">
        <v>29</v>
      </c>
    </row>
    <row r="2" spans="1:14" x14ac:dyDescent="0.25">
      <c r="A2" s="3">
        <v>35</v>
      </c>
      <c r="C2" t="s">
        <v>6</v>
      </c>
      <c r="K2" s="20" cm="1">
        <f t="array" ref="K2:K21">_xlfn.UNIQUE(A2:A201)</f>
        <v>35</v>
      </c>
      <c r="L2" cm="1">
        <f t="array" ref="L2:L21">FREQUENCY(A:A,K2:K20)</f>
        <v>4</v>
      </c>
      <c r="M2">
        <f>L2</f>
        <v>4</v>
      </c>
      <c r="N2" s="13">
        <f>M2/SUM(_xlfn.ANCHORARRAY($L$2))</f>
        <v>0.02</v>
      </c>
    </row>
    <row r="3" spans="1:14" x14ac:dyDescent="0.25">
      <c r="A3" s="3">
        <v>35</v>
      </c>
      <c r="C3" s="2" t="s">
        <v>47</v>
      </c>
      <c r="K3">
        <v>40</v>
      </c>
      <c r="L3">
        <v>1</v>
      </c>
      <c r="M3">
        <f>M2+L3</f>
        <v>5</v>
      </c>
      <c r="N3" s="13">
        <f t="shared" ref="N3:N21" si="0">M3/SUM(_xlfn.ANCHORARRAY($L$2))</f>
        <v>2.5000000000000001E-2</v>
      </c>
    </row>
    <row r="4" spans="1:14" x14ac:dyDescent="0.25">
      <c r="A4" s="3">
        <v>35</v>
      </c>
      <c r="C4" s="2" t="s">
        <v>10</v>
      </c>
      <c r="K4">
        <v>45</v>
      </c>
      <c r="L4">
        <v>3</v>
      </c>
      <c r="M4">
        <f t="shared" ref="M4:M21" si="1">M3+L4</f>
        <v>8</v>
      </c>
      <c r="N4" s="13">
        <f t="shared" si="0"/>
        <v>0.04</v>
      </c>
    </row>
    <row r="5" spans="1:14" x14ac:dyDescent="0.25">
      <c r="A5" s="3">
        <v>35</v>
      </c>
      <c r="K5">
        <v>50</v>
      </c>
      <c r="L5">
        <v>5</v>
      </c>
      <c r="M5">
        <f t="shared" si="1"/>
        <v>13</v>
      </c>
      <c r="N5" s="13">
        <f t="shared" si="0"/>
        <v>6.5000000000000002E-2</v>
      </c>
    </row>
    <row r="6" spans="1:14" x14ac:dyDescent="0.25">
      <c r="A6" s="3">
        <v>40</v>
      </c>
      <c r="K6">
        <v>55</v>
      </c>
      <c r="L6">
        <v>10</v>
      </c>
      <c r="M6">
        <f t="shared" si="1"/>
        <v>23</v>
      </c>
      <c r="N6" s="13">
        <f t="shared" si="0"/>
        <v>0.115</v>
      </c>
    </row>
    <row r="7" spans="1:14" ht="15.75" x14ac:dyDescent="0.25">
      <c r="A7" s="3">
        <v>45</v>
      </c>
      <c r="C7" s="14">
        <v>0</v>
      </c>
      <c r="D7" s="16" t="s">
        <v>30</v>
      </c>
      <c r="E7" s="15">
        <f>QUARTILE($A$2:$A$201,C7)</f>
        <v>35</v>
      </c>
      <c r="K7">
        <v>60</v>
      </c>
      <c r="L7">
        <v>14</v>
      </c>
      <c r="M7">
        <f t="shared" si="1"/>
        <v>37</v>
      </c>
      <c r="N7" s="13">
        <f t="shared" si="0"/>
        <v>0.185</v>
      </c>
    </row>
    <row r="8" spans="1:14" ht="15.75" x14ac:dyDescent="0.25">
      <c r="A8" s="3">
        <v>45</v>
      </c>
      <c r="C8" s="14">
        <v>1</v>
      </c>
      <c r="D8" s="16" t="s">
        <v>31</v>
      </c>
      <c r="E8" s="15">
        <f t="shared" ref="E8:E11" si="2">QUARTILE($A$2:$A$201,C8)</f>
        <v>65</v>
      </c>
      <c r="K8" s="20">
        <v>65</v>
      </c>
      <c r="L8">
        <v>14</v>
      </c>
      <c r="M8">
        <f t="shared" si="1"/>
        <v>51</v>
      </c>
      <c r="N8" s="13">
        <f t="shared" si="0"/>
        <v>0.255</v>
      </c>
    </row>
    <row r="9" spans="1:14" ht="15.75" x14ac:dyDescent="0.25">
      <c r="A9" s="3">
        <v>45</v>
      </c>
      <c r="C9" s="14">
        <v>2</v>
      </c>
      <c r="D9" s="16" t="s">
        <v>32</v>
      </c>
      <c r="E9" s="15">
        <f t="shared" si="2"/>
        <v>80</v>
      </c>
      <c r="K9">
        <v>70</v>
      </c>
      <c r="L9">
        <v>19</v>
      </c>
      <c r="M9">
        <f t="shared" si="1"/>
        <v>70</v>
      </c>
      <c r="N9" s="13">
        <f t="shared" si="0"/>
        <v>0.35</v>
      </c>
    </row>
    <row r="10" spans="1:14" ht="15.75" x14ac:dyDescent="0.25">
      <c r="A10" s="3">
        <v>50</v>
      </c>
      <c r="C10" s="14">
        <v>3</v>
      </c>
      <c r="D10" s="16" t="s">
        <v>33</v>
      </c>
      <c r="E10" s="15">
        <f t="shared" si="2"/>
        <v>95</v>
      </c>
      <c r="K10">
        <v>75</v>
      </c>
      <c r="L10">
        <v>20</v>
      </c>
      <c r="M10">
        <f t="shared" si="1"/>
        <v>90</v>
      </c>
      <c r="N10" s="13">
        <f t="shared" si="0"/>
        <v>0.45</v>
      </c>
    </row>
    <row r="11" spans="1:14" ht="15.75" x14ac:dyDescent="0.25">
      <c r="A11" s="3">
        <v>50</v>
      </c>
      <c r="C11" s="14">
        <v>4</v>
      </c>
      <c r="D11" s="16" t="s">
        <v>34</v>
      </c>
      <c r="E11" s="15">
        <f t="shared" si="2"/>
        <v>130</v>
      </c>
      <c r="K11" s="20">
        <v>80</v>
      </c>
      <c r="L11">
        <v>19</v>
      </c>
      <c r="M11">
        <f t="shared" si="1"/>
        <v>109</v>
      </c>
      <c r="N11" s="13">
        <f t="shared" si="0"/>
        <v>0.54500000000000004</v>
      </c>
    </row>
    <row r="12" spans="1:14" x14ac:dyDescent="0.25">
      <c r="A12" s="3">
        <v>50</v>
      </c>
      <c r="K12">
        <v>85</v>
      </c>
      <c r="L12">
        <v>17</v>
      </c>
      <c r="M12">
        <f t="shared" si="1"/>
        <v>126</v>
      </c>
      <c r="N12" s="13">
        <f t="shared" si="0"/>
        <v>0.63</v>
      </c>
    </row>
    <row r="13" spans="1:14" ht="15.75" x14ac:dyDescent="0.25">
      <c r="A13" s="3">
        <v>50</v>
      </c>
      <c r="D13" s="17" t="s">
        <v>35</v>
      </c>
      <c r="E13" s="15">
        <f>E10-E8</f>
        <v>30</v>
      </c>
      <c r="K13">
        <v>90</v>
      </c>
      <c r="L13">
        <v>20</v>
      </c>
      <c r="M13">
        <f t="shared" si="1"/>
        <v>146</v>
      </c>
      <c r="N13" s="13">
        <f t="shared" si="0"/>
        <v>0.73</v>
      </c>
    </row>
    <row r="14" spans="1:14" x14ac:dyDescent="0.25">
      <c r="A14" s="3">
        <v>50</v>
      </c>
      <c r="K14" s="20">
        <v>95</v>
      </c>
      <c r="L14">
        <v>13</v>
      </c>
      <c r="M14">
        <f t="shared" si="1"/>
        <v>159</v>
      </c>
      <c r="N14" s="13">
        <f t="shared" si="0"/>
        <v>0.79500000000000004</v>
      </c>
    </row>
    <row r="15" spans="1:14" x14ac:dyDescent="0.25">
      <c r="A15" s="3">
        <v>55</v>
      </c>
      <c r="K15">
        <v>100</v>
      </c>
      <c r="L15">
        <v>12</v>
      </c>
      <c r="M15">
        <f t="shared" si="1"/>
        <v>171</v>
      </c>
      <c r="N15" s="13">
        <f t="shared" si="0"/>
        <v>0.85499999999999998</v>
      </c>
    </row>
    <row r="16" spans="1:14" ht="15.75" x14ac:dyDescent="0.25">
      <c r="A16" s="3">
        <v>55</v>
      </c>
      <c r="C16" s="14">
        <v>0</v>
      </c>
      <c r="D16" s="16" t="s">
        <v>36</v>
      </c>
      <c r="E16" s="15">
        <f>PERCENTILE(A:A,C16)</f>
        <v>35</v>
      </c>
      <c r="K16">
        <v>105</v>
      </c>
      <c r="L16">
        <v>10</v>
      </c>
      <c r="M16">
        <f t="shared" si="1"/>
        <v>181</v>
      </c>
      <c r="N16" s="13">
        <f t="shared" si="0"/>
        <v>0.90500000000000003</v>
      </c>
    </row>
    <row r="17" spans="1:14" ht="15.75" x14ac:dyDescent="0.25">
      <c r="A17" s="3">
        <v>55</v>
      </c>
      <c r="C17" s="14">
        <v>0.1</v>
      </c>
      <c r="D17" s="16" t="s">
        <v>37</v>
      </c>
      <c r="E17" s="15">
        <f t="shared" ref="E17:E26" si="3">PERCENTILE(A:A,C17)</f>
        <v>55</v>
      </c>
      <c r="K17">
        <v>110</v>
      </c>
      <c r="L17">
        <v>5</v>
      </c>
      <c r="M17">
        <f t="shared" si="1"/>
        <v>186</v>
      </c>
      <c r="N17" s="13">
        <f t="shared" si="0"/>
        <v>0.93</v>
      </c>
    </row>
    <row r="18" spans="1:14" ht="15.75" x14ac:dyDescent="0.25">
      <c r="A18" s="3">
        <v>55</v>
      </c>
      <c r="C18" s="14">
        <v>0.2</v>
      </c>
      <c r="D18" s="16" t="s">
        <v>38</v>
      </c>
      <c r="E18" s="15">
        <f t="shared" si="3"/>
        <v>65</v>
      </c>
      <c r="K18">
        <v>115</v>
      </c>
      <c r="L18">
        <v>6</v>
      </c>
      <c r="M18">
        <f t="shared" si="1"/>
        <v>192</v>
      </c>
      <c r="N18" s="13">
        <f t="shared" si="0"/>
        <v>0.96</v>
      </c>
    </row>
    <row r="19" spans="1:14" ht="15.75" x14ac:dyDescent="0.25">
      <c r="A19" s="3">
        <v>55</v>
      </c>
      <c r="C19" s="14">
        <v>0.3</v>
      </c>
      <c r="D19" s="16" t="s">
        <v>39</v>
      </c>
      <c r="E19" s="15">
        <f t="shared" si="3"/>
        <v>70</v>
      </c>
      <c r="K19">
        <v>120</v>
      </c>
      <c r="L19">
        <v>5</v>
      </c>
      <c r="M19">
        <f t="shared" si="1"/>
        <v>197</v>
      </c>
      <c r="N19" s="13">
        <f t="shared" si="0"/>
        <v>0.98499999999999999</v>
      </c>
    </row>
    <row r="20" spans="1:14" ht="15.75" x14ac:dyDescent="0.25">
      <c r="A20" s="3">
        <v>55</v>
      </c>
      <c r="C20" s="14">
        <v>0.4</v>
      </c>
      <c r="D20" s="16" t="s">
        <v>40</v>
      </c>
      <c r="E20" s="15">
        <f t="shared" si="3"/>
        <v>75</v>
      </c>
      <c r="K20">
        <v>125</v>
      </c>
      <c r="L20">
        <v>2</v>
      </c>
      <c r="M20">
        <f t="shared" si="1"/>
        <v>199</v>
      </c>
      <c r="N20" s="13">
        <f t="shared" si="0"/>
        <v>0.995</v>
      </c>
    </row>
    <row r="21" spans="1:14" ht="15.75" x14ac:dyDescent="0.25">
      <c r="A21" s="3">
        <v>55</v>
      </c>
      <c r="C21" s="14">
        <v>0.5</v>
      </c>
      <c r="D21" s="16" t="s">
        <v>41</v>
      </c>
      <c r="E21" s="15">
        <f t="shared" si="3"/>
        <v>80</v>
      </c>
      <c r="K21" s="20">
        <v>130</v>
      </c>
      <c r="L21">
        <v>1</v>
      </c>
      <c r="M21">
        <f t="shared" si="1"/>
        <v>200</v>
      </c>
      <c r="N21" s="13">
        <f t="shared" si="0"/>
        <v>1</v>
      </c>
    </row>
    <row r="22" spans="1:14" ht="15.75" x14ac:dyDescent="0.25">
      <c r="A22" s="3">
        <v>55</v>
      </c>
      <c r="C22" s="14">
        <v>0.6</v>
      </c>
      <c r="D22" s="16" t="s">
        <v>42</v>
      </c>
      <c r="E22" s="15">
        <f t="shared" si="3"/>
        <v>85</v>
      </c>
    </row>
    <row r="23" spans="1:14" ht="15.75" x14ac:dyDescent="0.25">
      <c r="A23" s="3">
        <v>55</v>
      </c>
      <c r="C23" s="14">
        <v>0.7</v>
      </c>
      <c r="D23" s="18" t="s">
        <v>43</v>
      </c>
      <c r="E23" s="19">
        <f t="shared" si="3"/>
        <v>90</v>
      </c>
    </row>
    <row r="24" spans="1:14" ht="15.75" x14ac:dyDescent="0.25">
      <c r="A24" s="3">
        <v>55</v>
      </c>
      <c r="C24" s="14">
        <v>0.8</v>
      </c>
      <c r="D24" s="16" t="s">
        <v>44</v>
      </c>
      <c r="E24" s="15">
        <f t="shared" si="3"/>
        <v>100</v>
      </c>
    </row>
    <row r="25" spans="1:14" ht="15.75" x14ac:dyDescent="0.25">
      <c r="A25" s="3">
        <v>60</v>
      </c>
      <c r="C25" s="14">
        <v>0.9</v>
      </c>
      <c r="D25" s="16" t="s">
        <v>45</v>
      </c>
      <c r="E25" s="15">
        <f t="shared" si="3"/>
        <v>105</v>
      </c>
    </row>
    <row r="26" spans="1:14" ht="15.75" x14ac:dyDescent="0.25">
      <c r="A26" s="3">
        <v>60</v>
      </c>
      <c r="C26" s="14">
        <v>1</v>
      </c>
      <c r="D26" s="16" t="s">
        <v>46</v>
      </c>
      <c r="E26" s="15">
        <f t="shared" si="3"/>
        <v>130</v>
      </c>
    </row>
    <row r="27" spans="1:14" x14ac:dyDescent="0.25">
      <c r="A27" s="3">
        <v>60</v>
      </c>
    </row>
    <row r="28" spans="1:14" x14ac:dyDescent="0.25">
      <c r="A28" s="3">
        <v>60</v>
      </c>
    </row>
    <row r="29" spans="1:14" x14ac:dyDescent="0.25">
      <c r="A29" s="3">
        <v>60</v>
      </c>
    </row>
    <row r="30" spans="1:14" x14ac:dyDescent="0.25">
      <c r="A30" s="3">
        <v>60</v>
      </c>
    </row>
    <row r="31" spans="1:14" x14ac:dyDescent="0.25">
      <c r="A31" s="3">
        <v>60</v>
      </c>
    </row>
    <row r="32" spans="1:14" x14ac:dyDescent="0.25">
      <c r="A32" s="3">
        <v>60</v>
      </c>
    </row>
    <row r="33" spans="1:1" x14ac:dyDescent="0.25">
      <c r="A33" s="3">
        <v>60</v>
      </c>
    </row>
    <row r="34" spans="1:1" x14ac:dyDescent="0.25">
      <c r="A34" s="3">
        <v>60</v>
      </c>
    </row>
    <row r="35" spans="1:1" x14ac:dyDescent="0.25">
      <c r="A35" s="3">
        <v>60</v>
      </c>
    </row>
    <row r="36" spans="1:1" x14ac:dyDescent="0.25">
      <c r="A36" s="3">
        <v>60</v>
      </c>
    </row>
    <row r="37" spans="1:1" x14ac:dyDescent="0.25">
      <c r="A37" s="3">
        <v>60</v>
      </c>
    </row>
    <row r="38" spans="1:1" x14ac:dyDescent="0.25">
      <c r="A38" s="3">
        <v>60</v>
      </c>
    </row>
    <row r="39" spans="1:1" x14ac:dyDescent="0.25">
      <c r="A39" s="3">
        <v>65</v>
      </c>
    </row>
    <row r="40" spans="1:1" x14ac:dyDescent="0.25">
      <c r="A40" s="3">
        <v>65</v>
      </c>
    </row>
    <row r="41" spans="1:1" x14ac:dyDescent="0.25">
      <c r="A41" s="3">
        <v>65</v>
      </c>
    </row>
    <row r="42" spans="1:1" x14ac:dyDescent="0.25">
      <c r="A42" s="3">
        <v>65</v>
      </c>
    </row>
    <row r="43" spans="1:1" x14ac:dyDescent="0.25">
      <c r="A43" s="3">
        <v>65</v>
      </c>
    </row>
    <row r="44" spans="1:1" x14ac:dyDescent="0.25">
      <c r="A44" s="3">
        <v>65</v>
      </c>
    </row>
    <row r="45" spans="1:1" x14ac:dyDescent="0.25">
      <c r="A45" s="3">
        <v>65</v>
      </c>
    </row>
    <row r="46" spans="1:1" x14ac:dyDescent="0.25">
      <c r="A46" s="3">
        <v>65</v>
      </c>
    </row>
    <row r="47" spans="1:1" x14ac:dyDescent="0.25">
      <c r="A47" s="3">
        <v>65</v>
      </c>
    </row>
    <row r="48" spans="1:1" x14ac:dyDescent="0.25">
      <c r="A48" s="3">
        <v>65</v>
      </c>
    </row>
    <row r="49" spans="1:1" x14ac:dyDescent="0.25">
      <c r="A49" s="3">
        <v>65</v>
      </c>
    </row>
    <row r="50" spans="1:1" x14ac:dyDescent="0.25">
      <c r="A50" s="3">
        <v>65</v>
      </c>
    </row>
    <row r="51" spans="1:1" x14ac:dyDescent="0.25">
      <c r="A51" s="3">
        <v>65</v>
      </c>
    </row>
    <row r="52" spans="1:1" x14ac:dyDescent="0.25">
      <c r="A52" s="3">
        <v>65</v>
      </c>
    </row>
    <row r="53" spans="1:1" x14ac:dyDescent="0.25">
      <c r="A53" s="3">
        <v>70</v>
      </c>
    </row>
    <row r="54" spans="1:1" x14ac:dyDescent="0.25">
      <c r="A54" s="3">
        <v>70</v>
      </c>
    </row>
    <row r="55" spans="1:1" x14ac:dyDescent="0.25">
      <c r="A55" s="3">
        <v>70</v>
      </c>
    </row>
    <row r="56" spans="1:1" x14ac:dyDescent="0.25">
      <c r="A56" s="3">
        <v>70</v>
      </c>
    </row>
    <row r="57" spans="1:1" x14ac:dyDescent="0.25">
      <c r="A57" s="3">
        <v>70</v>
      </c>
    </row>
    <row r="58" spans="1:1" x14ac:dyDescent="0.25">
      <c r="A58" s="3">
        <v>70</v>
      </c>
    </row>
    <row r="59" spans="1:1" x14ac:dyDescent="0.25">
      <c r="A59" s="3">
        <v>70</v>
      </c>
    </row>
    <row r="60" spans="1:1" x14ac:dyDescent="0.25">
      <c r="A60" s="3">
        <v>70</v>
      </c>
    </row>
    <row r="61" spans="1:1" x14ac:dyDescent="0.25">
      <c r="A61" s="3">
        <v>70</v>
      </c>
    </row>
    <row r="62" spans="1:1" x14ac:dyDescent="0.25">
      <c r="A62" s="3">
        <v>70</v>
      </c>
    </row>
    <row r="63" spans="1:1" x14ac:dyDescent="0.25">
      <c r="A63" s="3">
        <v>70</v>
      </c>
    </row>
    <row r="64" spans="1:1" x14ac:dyDescent="0.25">
      <c r="A64" s="3">
        <v>70</v>
      </c>
    </row>
    <row r="65" spans="1:1" x14ac:dyDescent="0.25">
      <c r="A65" s="3">
        <v>70</v>
      </c>
    </row>
    <row r="66" spans="1:1" x14ac:dyDescent="0.25">
      <c r="A66" s="3">
        <v>70</v>
      </c>
    </row>
    <row r="67" spans="1:1" x14ac:dyDescent="0.25">
      <c r="A67" s="3">
        <v>70</v>
      </c>
    </row>
    <row r="68" spans="1:1" x14ac:dyDescent="0.25">
      <c r="A68" s="3">
        <v>70</v>
      </c>
    </row>
    <row r="69" spans="1:1" x14ac:dyDescent="0.25">
      <c r="A69" s="3">
        <v>70</v>
      </c>
    </row>
    <row r="70" spans="1:1" x14ac:dyDescent="0.25">
      <c r="A70" s="3">
        <v>70</v>
      </c>
    </row>
    <row r="71" spans="1:1" x14ac:dyDescent="0.25">
      <c r="A71" s="3">
        <v>70</v>
      </c>
    </row>
    <row r="72" spans="1:1" x14ac:dyDescent="0.25">
      <c r="A72" s="3">
        <v>75</v>
      </c>
    </row>
    <row r="73" spans="1:1" x14ac:dyDescent="0.25">
      <c r="A73" s="3">
        <v>75</v>
      </c>
    </row>
    <row r="74" spans="1:1" x14ac:dyDescent="0.25">
      <c r="A74" s="3">
        <v>75</v>
      </c>
    </row>
    <row r="75" spans="1:1" x14ac:dyDescent="0.25">
      <c r="A75" s="3">
        <v>75</v>
      </c>
    </row>
    <row r="76" spans="1:1" x14ac:dyDescent="0.25">
      <c r="A76" s="3">
        <v>75</v>
      </c>
    </row>
    <row r="77" spans="1:1" x14ac:dyDescent="0.25">
      <c r="A77" s="3">
        <v>75</v>
      </c>
    </row>
    <row r="78" spans="1:1" x14ac:dyDescent="0.25">
      <c r="A78" s="3">
        <v>75</v>
      </c>
    </row>
    <row r="79" spans="1:1" x14ac:dyDescent="0.25">
      <c r="A79" s="3">
        <v>75</v>
      </c>
    </row>
    <row r="80" spans="1:1" x14ac:dyDescent="0.25">
      <c r="A80" s="3">
        <v>75</v>
      </c>
    </row>
    <row r="81" spans="1:1" x14ac:dyDescent="0.25">
      <c r="A81" s="3">
        <v>75</v>
      </c>
    </row>
    <row r="82" spans="1:1" x14ac:dyDescent="0.25">
      <c r="A82" s="3">
        <v>75</v>
      </c>
    </row>
    <row r="83" spans="1:1" x14ac:dyDescent="0.25">
      <c r="A83" s="3">
        <v>75</v>
      </c>
    </row>
    <row r="84" spans="1:1" x14ac:dyDescent="0.25">
      <c r="A84" s="3">
        <v>75</v>
      </c>
    </row>
    <row r="85" spans="1:1" x14ac:dyDescent="0.25">
      <c r="A85" s="3">
        <v>75</v>
      </c>
    </row>
    <row r="86" spans="1:1" x14ac:dyDescent="0.25">
      <c r="A86" s="3">
        <v>75</v>
      </c>
    </row>
    <row r="87" spans="1:1" x14ac:dyDescent="0.25">
      <c r="A87" s="3">
        <v>75</v>
      </c>
    </row>
    <row r="88" spans="1:1" x14ac:dyDescent="0.25">
      <c r="A88" s="3">
        <v>75</v>
      </c>
    </row>
    <row r="89" spans="1:1" x14ac:dyDescent="0.25">
      <c r="A89" s="3">
        <v>75</v>
      </c>
    </row>
    <row r="90" spans="1:1" x14ac:dyDescent="0.25">
      <c r="A90" s="3">
        <v>75</v>
      </c>
    </row>
    <row r="91" spans="1:1" x14ac:dyDescent="0.25">
      <c r="A91" s="3">
        <v>75</v>
      </c>
    </row>
    <row r="92" spans="1:1" x14ac:dyDescent="0.25">
      <c r="A92" s="3">
        <v>80</v>
      </c>
    </row>
    <row r="93" spans="1:1" x14ac:dyDescent="0.25">
      <c r="A93" s="3">
        <v>80</v>
      </c>
    </row>
    <row r="94" spans="1:1" x14ac:dyDescent="0.25">
      <c r="A94" s="3">
        <v>80</v>
      </c>
    </row>
    <row r="95" spans="1:1" x14ac:dyDescent="0.25">
      <c r="A95" s="3">
        <v>80</v>
      </c>
    </row>
    <row r="96" spans="1:1" x14ac:dyDescent="0.25">
      <c r="A96" s="3">
        <v>80</v>
      </c>
    </row>
    <row r="97" spans="1:1" x14ac:dyDescent="0.25">
      <c r="A97" s="3">
        <v>80</v>
      </c>
    </row>
    <row r="98" spans="1:1" x14ac:dyDescent="0.25">
      <c r="A98" s="3">
        <v>80</v>
      </c>
    </row>
    <row r="99" spans="1:1" x14ac:dyDescent="0.25">
      <c r="A99" s="3">
        <v>80</v>
      </c>
    </row>
    <row r="100" spans="1:1" x14ac:dyDescent="0.25">
      <c r="A100" s="3">
        <v>80</v>
      </c>
    </row>
    <row r="101" spans="1:1" x14ac:dyDescent="0.25">
      <c r="A101" s="3">
        <v>80</v>
      </c>
    </row>
    <row r="102" spans="1:1" x14ac:dyDescent="0.25">
      <c r="A102" s="3">
        <v>80</v>
      </c>
    </row>
    <row r="103" spans="1:1" x14ac:dyDescent="0.25">
      <c r="A103" s="3">
        <v>80</v>
      </c>
    </row>
    <row r="104" spans="1:1" x14ac:dyDescent="0.25">
      <c r="A104" s="3">
        <v>80</v>
      </c>
    </row>
    <row r="105" spans="1:1" x14ac:dyDescent="0.25">
      <c r="A105" s="3">
        <v>80</v>
      </c>
    </row>
    <row r="106" spans="1:1" x14ac:dyDescent="0.25">
      <c r="A106" s="3">
        <v>80</v>
      </c>
    </row>
    <row r="107" spans="1:1" x14ac:dyDescent="0.25">
      <c r="A107" s="3">
        <v>80</v>
      </c>
    </row>
    <row r="108" spans="1:1" x14ac:dyDescent="0.25">
      <c r="A108" s="3">
        <v>80</v>
      </c>
    </row>
    <row r="109" spans="1:1" x14ac:dyDescent="0.25">
      <c r="A109" s="3">
        <v>80</v>
      </c>
    </row>
    <row r="110" spans="1:1" x14ac:dyDescent="0.25">
      <c r="A110" s="3">
        <v>80</v>
      </c>
    </row>
    <row r="111" spans="1:1" x14ac:dyDescent="0.25">
      <c r="A111" s="3">
        <v>85</v>
      </c>
    </row>
    <row r="112" spans="1:1" x14ac:dyDescent="0.25">
      <c r="A112" s="3">
        <v>85</v>
      </c>
    </row>
    <row r="113" spans="1:1" x14ac:dyDescent="0.25">
      <c r="A113" s="3">
        <v>85</v>
      </c>
    </row>
    <row r="114" spans="1:1" x14ac:dyDescent="0.25">
      <c r="A114" s="3">
        <v>85</v>
      </c>
    </row>
    <row r="115" spans="1:1" x14ac:dyDescent="0.25">
      <c r="A115" s="3">
        <v>85</v>
      </c>
    </row>
    <row r="116" spans="1:1" x14ac:dyDescent="0.25">
      <c r="A116" s="3">
        <v>85</v>
      </c>
    </row>
    <row r="117" spans="1:1" x14ac:dyDescent="0.25">
      <c r="A117" s="3">
        <v>85</v>
      </c>
    </row>
    <row r="118" spans="1:1" x14ac:dyDescent="0.25">
      <c r="A118" s="3">
        <v>85</v>
      </c>
    </row>
    <row r="119" spans="1:1" x14ac:dyDescent="0.25">
      <c r="A119" s="3">
        <v>85</v>
      </c>
    </row>
    <row r="120" spans="1:1" x14ac:dyDescent="0.25">
      <c r="A120" s="3">
        <v>85</v>
      </c>
    </row>
    <row r="121" spans="1:1" x14ac:dyDescent="0.25">
      <c r="A121" s="3">
        <v>85</v>
      </c>
    </row>
    <row r="122" spans="1:1" x14ac:dyDescent="0.25">
      <c r="A122" s="3">
        <v>85</v>
      </c>
    </row>
    <row r="123" spans="1:1" x14ac:dyDescent="0.25">
      <c r="A123" s="3">
        <v>85</v>
      </c>
    </row>
    <row r="124" spans="1:1" x14ac:dyDescent="0.25">
      <c r="A124" s="3">
        <v>85</v>
      </c>
    </row>
    <row r="125" spans="1:1" x14ac:dyDescent="0.25">
      <c r="A125" s="3">
        <v>85</v>
      </c>
    </row>
    <row r="126" spans="1:1" x14ac:dyDescent="0.25">
      <c r="A126" s="3">
        <v>85</v>
      </c>
    </row>
    <row r="127" spans="1:1" x14ac:dyDescent="0.25">
      <c r="A127" s="3">
        <v>85</v>
      </c>
    </row>
    <row r="128" spans="1:1" x14ac:dyDescent="0.25">
      <c r="A128" s="3">
        <v>90</v>
      </c>
    </row>
    <row r="129" spans="1:1" x14ac:dyDescent="0.25">
      <c r="A129" s="3">
        <v>90</v>
      </c>
    </row>
    <row r="130" spans="1:1" x14ac:dyDescent="0.25">
      <c r="A130" s="3">
        <v>90</v>
      </c>
    </row>
    <row r="131" spans="1:1" x14ac:dyDescent="0.25">
      <c r="A131" s="3">
        <v>90</v>
      </c>
    </row>
    <row r="132" spans="1:1" x14ac:dyDescent="0.25">
      <c r="A132" s="3">
        <v>90</v>
      </c>
    </row>
    <row r="133" spans="1:1" x14ac:dyDescent="0.25">
      <c r="A133" s="3">
        <v>90</v>
      </c>
    </row>
    <row r="134" spans="1:1" x14ac:dyDescent="0.25">
      <c r="A134" s="3">
        <v>90</v>
      </c>
    </row>
    <row r="135" spans="1:1" x14ac:dyDescent="0.25">
      <c r="A135" s="3">
        <v>90</v>
      </c>
    </row>
    <row r="136" spans="1:1" x14ac:dyDescent="0.25">
      <c r="A136" s="3">
        <v>90</v>
      </c>
    </row>
    <row r="137" spans="1:1" x14ac:dyDescent="0.25">
      <c r="A137" s="3">
        <v>90</v>
      </c>
    </row>
    <row r="138" spans="1:1" x14ac:dyDescent="0.25">
      <c r="A138" s="3">
        <v>90</v>
      </c>
    </row>
    <row r="139" spans="1:1" x14ac:dyDescent="0.25">
      <c r="A139" s="3">
        <v>90</v>
      </c>
    </row>
    <row r="140" spans="1:1" x14ac:dyDescent="0.25">
      <c r="A140" s="3">
        <v>90</v>
      </c>
    </row>
    <row r="141" spans="1:1" x14ac:dyDescent="0.25">
      <c r="A141" s="3">
        <v>90</v>
      </c>
    </row>
    <row r="142" spans="1:1" x14ac:dyDescent="0.25">
      <c r="A142" s="3">
        <v>90</v>
      </c>
    </row>
    <row r="143" spans="1:1" x14ac:dyDescent="0.25">
      <c r="A143" s="3">
        <v>90</v>
      </c>
    </row>
    <row r="144" spans="1:1" x14ac:dyDescent="0.25">
      <c r="A144" s="3">
        <v>90</v>
      </c>
    </row>
    <row r="145" spans="1:1" x14ac:dyDescent="0.25">
      <c r="A145" s="3">
        <v>90</v>
      </c>
    </row>
    <row r="146" spans="1:1" x14ac:dyDescent="0.25">
      <c r="A146" s="3">
        <v>90</v>
      </c>
    </row>
    <row r="147" spans="1:1" x14ac:dyDescent="0.25">
      <c r="A147" s="3">
        <v>90</v>
      </c>
    </row>
    <row r="148" spans="1:1" x14ac:dyDescent="0.25">
      <c r="A148" s="3">
        <v>95</v>
      </c>
    </row>
    <row r="149" spans="1:1" x14ac:dyDescent="0.25">
      <c r="A149" s="3">
        <v>95</v>
      </c>
    </row>
    <row r="150" spans="1:1" x14ac:dyDescent="0.25">
      <c r="A150" s="3">
        <v>95</v>
      </c>
    </row>
    <row r="151" spans="1:1" x14ac:dyDescent="0.25">
      <c r="A151" s="3">
        <v>95</v>
      </c>
    </row>
    <row r="152" spans="1:1" x14ac:dyDescent="0.25">
      <c r="A152" s="3">
        <v>95</v>
      </c>
    </row>
    <row r="153" spans="1:1" x14ac:dyDescent="0.25">
      <c r="A153" s="3">
        <v>95</v>
      </c>
    </row>
    <row r="154" spans="1:1" x14ac:dyDescent="0.25">
      <c r="A154" s="3">
        <v>95</v>
      </c>
    </row>
    <row r="155" spans="1:1" x14ac:dyDescent="0.25">
      <c r="A155" s="3">
        <v>95</v>
      </c>
    </row>
    <row r="156" spans="1:1" x14ac:dyDescent="0.25">
      <c r="A156" s="3">
        <v>95</v>
      </c>
    </row>
    <row r="157" spans="1:1" x14ac:dyDescent="0.25">
      <c r="A157" s="3">
        <v>95</v>
      </c>
    </row>
    <row r="158" spans="1:1" x14ac:dyDescent="0.25">
      <c r="A158" s="3">
        <v>95</v>
      </c>
    </row>
    <row r="159" spans="1:1" x14ac:dyDescent="0.25">
      <c r="A159" s="3">
        <v>95</v>
      </c>
    </row>
    <row r="160" spans="1:1" x14ac:dyDescent="0.25">
      <c r="A160" s="3">
        <v>95</v>
      </c>
    </row>
    <row r="161" spans="1:1" x14ac:dyDescent="0.25">
      <c r="A161" s="3">
        <v>100</v>
      </c>
    </row>
    <row r="162" spans="1:1" x14ac:dyDescent="0.25">
      <c r="A162" s="3">
        <v>100</v>
      </c>
    </row>
    <row r="163" spans="1:1" x14ac:dyDescent="0.25">
      <c r="A163" s="3">
        <v>100</v>
      </c>
    </row>
    <row r="164" spans="1:1" x14ac:dyDescent="0.25">
      <c r="A164" s="3">
        <v>100</v>
      </c>
    </row>
    <row r="165" spans="1:1" x14ac:dyDescent="0.25">
      <c r="A165" s="3">
        <v>100</v>
      </c>
    </row>
    <row r="166" spans="1:1" x14ac:dyDescent="0.25">
      <c r="A166" s="3">
        <v>100</v>
      </c>
    </row>
    <row r="167" spans="1:1" x14ac:dyDescent="0.25">
      <c r="A167" s="3">
        <v>100</v>
      </c>
    </row>
    <row r="168" spans="1:1" x14ac:dyDescent="0.25">
      <c r="A168" s="3">
        <v>100</v>
      </c>
    </row>
    <row r="169" spans="1:1" x14ac:dyDescent="0.25">
      <c r="A169" s="3">
        <v>100</v>
      </c>
    </row>
    <row r="170" spans="1:1" x14ac:dyDescent="0.25">
      <c r="A170" s="3">
        <v>100</v>
      </c>
    </row>
    <row r="171" spans="1:1" x14ac:dyDescent="0.25">
      <c r="A171" s="3">
        <v>100</v>
      </c>
    </row>
    <row r="172" spans="1:1" x14ac:dyDescent="0.25">
      <c r="A172" s="3">
        <v>100</v>
      </c>
    </row>
    <row r="173" spans="1:1" x14ac:dyDescent="0.25">
      <c r="A173" s="3">
        <v>105</v>
      </c>
    </row>
    <row r="174" spans="1:1" x14ac:dyDescent="0.25">
      <c r="A174" s="3">
        <v>105</v>
      </c>
    </row>
    <row r="175" spans="1:1" x14ac:dyDescent="0.25">
      <c r="A175" s="3">
        <v>105</v>
      </c>
    </row>
    <row r="176" spans="1:1" x14ac:dyDescent="0.25">
      <c r="A176" s="3">
        <v>105</v>
      </c>
    </row>
    <row r="177" spans="1:1" x14ac:dyDescent="0.25">
      <c r="A177" s="3">
        <v>105</v>
      </c>
    </row>
    <row r="178" spans="1:1" x14ac:dyDescent="0.25">
      <c r="A178" s="3">
        <v>105</v>
      </c>
    </row>
    <row r="179" spans="1:1" x14ac:dyDescent="0.25">
      <c r="A179" s="3">
        <v>105</v>
      </c>
    </row>
    <row r="180" spans="1:1" x14ac:dyDescent="0.25">
      <c r="A180" s="3">
        <v>105</v>
      </c>
    </row>
    <row r="181" spans="1:1" x14ac:dyDescent="0.25">
      <c r="A181" s="3">
        <v>105</v>
      </c>
    </row>
    <row r="182" spans="1:1" x14ac:dyDescent="0.25">
      <c r="A182" s="3">
        <v>105</v>
      </c>
    </row>
    <row r="183" spans="1:1" x14ac:dyDescent="0.25">
      <c r="A183" s="3">
        <v>110</v>
      </c>
    </row>
    <row r="184" spans="1:1" x14ac:dyDescent="0.25">
      <c r="A184" s="3">
        <v>110</v>
      </c>
    </row>
    <row r="185" spans="1:1" x14ac:dyDescent="0.25">
      <c r="A185" s="3">
        <v>110</v>
      </c>
    </row>
    <row r="186" spans="1:1" x14ac:dyDescent="0.25">
      <c r="A186" s="3">
        <v>110</v>
      </c>
    </row>
    <row r="187" spans="1:1" x14ac:dyDescent="0.25">
      <c r="A187" s="3">
        <v>110</v>
      </c>
    </row>
    <row r="188" spans="1:1" x14ac:dyDescent="0.25">
      <c r="A188" s="3">
        <v>115</v>
      </c>
    </row>
    <row r="189" spans="1:1" x14ac:dyDescent="0.25">
      <c r="A189" s="3">
        <v>115</v>
      </c>
    </row>
    <row r="190" spans="1:1" x14ac:dyDescent="0.25">
      <c r="A190" s="3">
        <v>115</v>
      </c>
    </row>
    <row r="191" spans="1:1" x14ac:dyDescent="0.25">
      <c r="A191" s="3">
        <v>115</v>
      </c>
    </row>
    <row r="192" spans="1:1" x14ac:dyDescent="0.25">
      <c r="A192" s="3">
        <v>115</v>
      </c>
    </row>
    <row r="193" spans="1:1" x14ac:dyDescent="0.25">
      <c r="A193" s="3">
        <v>115</v>
      </c>
    </row>
    <row r="194" spans="1:1" x14ac:dyDescent="0.25">
      <c r="A194" s="3">
        <v>120</v>
      </c>
    </row>
    <row r="195" spans="1:1" x14ac:dyDescent="0.25">
      <c r="A195" s="3">
        <v>120</v>
      </c>
    </row>
    <row r="196" spans="1:1" x14ac:dyDescent="0.25">
      <c r="A196" s="3">
        <v>120</v>
      </c>
    </row>
    <row r="197" spans="1:1" x14ac:dyDescent="0.25">
      <c r="A197" s="3">
        <v>120</v>
      </c>
    </row>
    <row r="198" spans="1:1" x14ac:dyDescent="0.25">
      <c r="A198" s="3">
        <v>120</v>
      </c>
    </row>
    <row r="199" spans="1:1" x14ac:dyDescent="0.25">
      <c r="A199" s="3">
        <v>125</v>
      </c>
    </row>
    <row r="200" spans="1:1" x14ac:dyDescent="0.25">
      <c r="A200" s="3">
        <v>125</v>
      </c>
    </row>
    <row r="201" spans="1:1" x14ac:dyDescent="0.25">
      <c r="A201" s="3">
        <v>130</v>
      </c>
    </row>
  </sheetData>
  <phoneticPr fontId="4" type="noConversion"/>
  <conditionalFormatting sqref="L2:L21">
    <cfRule type="dataBar" priority="3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{3BFF9543-432E-46E9-9BAC-829A64622ED1}</x14:id>
        </ext>
      </extLst>
    </cfRule>
  </conditionalFormatting>
  <conditionalFormatting sqref="M2:M21">
    <cfRule type="dataBar" priority="2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{78C7A33A-9D2A-480D-83BD-9FC32F888949}</x14:id>
        </ext>
      </extLst>
    </cfRule>
  </conditionalFormatting>
  <conditionalFormatting sqref="N2:N21">
    <cfRule type="dataBar" priority="1">
      <dataBar>
        <cfvo type="min"/>
        <cfvo type="max"/>
        <color rgb="FFD6007B"/>
      </dataBar>
      <extLst>
        <ext xmlns:x14="http://schemas.microsoft.com/office/spreadsheetml/2009/9/main" uri="{B025F937-C7B1-47D3-B67F-A62EFF666E3E}">
          <x14:id>{EFCBB515-F4B6-4230-80E8-868C45B71EFE}</x14:id>
        </ext>
      </extLst>
    </cfRule>
  </conditionalFormatting>
  <pageMargins left="0.7" right="0.7" top="0.75" bottom="0.75" header="0.3" footer="0.3"/>
  <drawing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3BFF9543-432E-46E9-9BAC-829A64622ED1}">
            <x14:dataBar minLength="0" maxLength="100" border="1" negativeBarBorderColorSameAsPositive="0">
              <x14:cfvo type="autoMin"/>
              <x14:cfvo type="autoMax"/>
              <x14:borderColor rgb="FF63C384"/>
              <x14:negativeFillColor rgb="FFFF0000"/>
              <x14:negativeBorderColor rgb="FFFF0000"/>
              <x14:axisColor rgb="FF000000"/>
            </x14:dataBar>
          </x14:cfRule>
          <xm:sqref>L2:L21</xm:sqref>
        </x14:conditionalFormatting>
        <x14:conditionalFormatting xmlns:xm="http://schemas.microsoft.com/office/excel/2006/main">
          <x14:cfRule type="dataBar" id="{78C7A33A-9D2A-480D-83BD-9FC32F888949}">
            <x14:dataBar minLength="0" maxLength="100" border="1" negativeBarBorderColorSameAsPositive="0">
              <x14:cfvo type="autoMin"/>
              <x14:cfvo type="autoMax"/>
              <x14:borderColor rgb="FFFF555A"/>
              <x14:negativeFillColor rgb="FFFF0000"/>
              <x14:negativeBorderColor rgb="FFFF0000"/>
              <x14:axisColor rgb="FF000000"/>
            </x14:dataBar>
          </x14:cfRule>
          <xm:sqref>M2:M21</xm:sqref>
        </x14:conditionalFormatting>
        <x14:conditionalFormatting xmlns:xm="http://schemas.microsoft.com/office/excel/2006/main">
          <x14:cfRule type="dataBar" id="{EFCBB515-F4B6-4230-80E8-868C45B71EFE}">
            <x14:dataBar minLength="0" maxLength="100" border="1" negativeBarBorderColorSameAsPositive="0">
              <x14:cfvo type="autoMin"/>
              <x14:cfvo type="autoMax"/>
              <x14:borderColor rgb="FFD6007B"/>
              <x14:negativeFillColor rgb="FFFF0000"/>
              <x14:negativeBorderColor rgb="FFFF0000"/>
              <x14:axisColor rgb="FF000000"/>
            </x14:dataBar>
          </x14:cfRule>
          <xm:sqref>N2:N21</xm:sqref>
        </x14:conditionalFormatting>
      </x14:conditionalFormatting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2</vt:i4>
      </vt:variant>
    </vt:vector>
  </HeadingPairs>
  <TitlesOfParts>
    <vt:vector size="2" baseType="lpstr">
      <vt:lpstr>Esercitaz. Indici di disp. 1</vt:lpstr>
      <vt:lpstr>Esercizio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ALBERTO</dc:creator>
  <cp:keywords/>
  <dc:description/>
  <cp:lastModifiedBy>Alberto Idrio</cp:lastModifiedBy>
  <cp:revision/>
  <dcterms:created xsi:type="dcterms:W3CDTF">2023-04-15T09:48:02Z</dcterms:created>
  <dcterms:modified xsi:type="dcterms:W3CDTF">2023-06-17T09:40:54Z</dcterms:modified>
  <cp:category/>
  <cp:contentStatus/>
</cp:coreProperties>
</file>